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C:\Users\User\Desktop\ПІП\Оприлюднення Рішення МВК Середньостроковий план\"/>
    </mc:Choice>
  </mc:AlternateContent>
  <xr:revisionPtr revIDLastSave="0" documentId="13_ncr:1_{4BDA2844-8D53-4873-92B0-1D64B35E8DF9}" xr6:coauthVersionLast="46" xr6:coauthVersionMax="46" xr10:uidLastSave="{00000000-0000-0000-0000-000000000000}"/>
  <bookViews>
    <workbookView xWindow="-108" yWindow="-108" windowWidth="23256" windowHeight="12576" xr2:uid="{00000000-000D-0000-FFFF-FFFF00000000}"/>
  </bookViews>
  <sheets>
    <sheet name="Sheet1" sheetId="1" r:id="rId1"/>
  </sheets>
  <definedNames>
    <definedName name="_xlnm.Print_Area" localSheetId="0">Sheet1!$A$1:$P$137</definedName>
  </definedNames>
  <calcPr calcId="191029"/>
  <extLst>
    <ext uri="GoogleSheetsCustomDataVersion2">
      <go:sheetsCustomData xmlns:go="http://customooxmlschemas.google.com/" r:id="rId5" roundtripDataChecksum="4QbEL/UnkI1Xsl4I8k7Ju1b2FRYXPYSxtFEXa/aVg2M="/>
    </ext>
  </extLst>
</workbook>
</file>

<file path=xl/calcChain.xml><?xml version="1.0" encoding="utf-8"?>
<calcChain xmlns="http://schemas.openxmlformats.org/spreadsheetml/2006/main">
  <c r="I131" i="1" l="1"/>
  <c r="H131" i="1"/>
  <c r="G131" i="1"/>
  <c r="F130" i="1"/>
  <c r="F131" i="1" s="1"/>
  <c r="F122" i="1"/>
  <c r="F118" i="1"/>
  <c r="F114" i="1"/>
  <c r="F113" i="1"/>
  <c r="F111" i="1"/>
  <c r="F110" i="1"/>
  <c r="F109" i="1"/>
  <c r="F108" i="1"/>
  <c r="I100" i="1"/>
  <c r="F100" i="1" s="1"/>
  <c r="F99" i="1"/>
  <c r="F98" i="1"/>
  <c r="F97" i="1"/>
  <c r="F95" i="1"/>
  <c r="F94" i="1"/>
  <c r="F92" i="1"/>
  <c r="F91" i="1"/>
  <c r="F90" i="1"/>
  <c r="F89" i="1"/>
  <c r="F88" i="1"/>
  <c r="F84" i="1" s="1"/>
  <c r="F81" i="1"/>
  <c r="F80" i="1"/>
  <c r="F79" i="1"/>
  <c r="F78" i="1"/>
  <c r="F77" i="1"/>
  <c r="F76" i="1"/>
  <c r="F75" i="1"/>
  <c r="F71" i="1"/>
  <c r="F67" i="1"/>
  <c r="F66" i="1"/>
  <c r="F65" i="1"/>
  <c r="F64" i="1"/>
  <c r="F63" i="1"/>
  <c r="F62" i="1"/>
  <c r="F52" i="1"/>
  <c r="F51" i="1"/>
  <c r="F50" i="1"/>
  <c r="F49" i="1"/>
  <c r="F47" i="1"/>
  <c r="F46" i="1"/>
  <c r="F45" i="1"/>
  <c r="F44" i="1"/>
  <c r="F43" i="1"/>
  <c r="F42" i="1"/>
  <c r="F41" i="1"/>
  <c r="F40" i="1"/>
  <c r="F39" i="1"/>
  <c r="F38" i="1"/>
  <c r="F37" i="1"/>
  <c r="F33" i="1" s="1"/>
  <c r="F28" i="1"/>
  <c r="F27" i="1"/>
  <c r="F19" i="1"/>
  <c r="F15" i="1" s="1"/>
  <c r="F10" i="1"/>
  <c r="F6" i="1" s="1"/>
  <c r="F23" i="1" l="1"/>
  <c r="H138" i="1"/>
  <c r="G138" i="1"/>
  <c r="F104" i="1"/>
  <c r="I138" i="1"/>
  <c r="F138" i="1" s="1"/>
</calcChain>
</file>

<file path=xl/sharedStrings.xml><?xml version="1.0" encoding="utf-8"?>
<sst xmlns="http://schemas.openxmlformats.org/spreadsheetml/2006/main" count="627" uniqueCount="337">
  <si>
    <t>Основні напрями публічного інвестування</t>
  </si>
  <si>
    <r>
      <rPr>
        <sz val="14"/>
        <color theme="1"/>
        <rFont val="Times New Roman"/>
        <family val="1"/>
        <charset val="204"/>
      </rPr>
      <t xml:space="preserve">Галузь (сектор) для публічного інвестування: </t>
    </r>
    <r>
      <rPr>
        <b/>
        <sz val="14"/>
        <color theme="1"/>
        <rFont val="Times New Roman"/>
        <family val="1"/>
        <charset val="204"/>
      </rPr>
      <t>Громадська безпека</t>
    </r>
  </si>
  <si>
    <t>Виконавчий орган, відповідальний за галузь (сектор) для публічного інвестування: управління з питань надзвичайних ситуацій та цивільного захисту населення міської ради</t>
  </si>
  <si>
    <t>Завдання Стратегії розвитку Житомирської міської територіальної громади на 2025-2027 роки</t>
  </si>
  <si>
    <t xml:space="preserve">Напрям </t>
  </si>
  <si>
    <t>Діючі проєкти/програми</t>
  </si>
  <si>
    <t>Проєкти/програми</t>
  </si>
  <si>
    <t>Підсектор</t>
  </si>
  <si>
    <t>Орієнтовні потреби щодо здійснення публічних інвестицій, тис. грн</t>
  </si>
  <si>
    <t>Загальний обсяг проєкту, тис. грн</t>
  </si>
  <si>
    <t>Назва цільового показник</t>
  </si>
  <si>
    <t>Одиниця вимірювання показника</t>
  </si>
  <si>
    <t>Базове значення показника</t>
  </si>
  <si>
    <t>Цільове значення показника
2028 рік</t>
  </si>
  <si>
    <t>Номер завдання Стратегії розвитку Житомирської області на період до 2027 року</t>
  </si>
  <si>
    <t>Номер та назва завдання Стратегії розвитку Житомирської області 
на період до 2027 року</t>
  </si>
  <si>
    <t>Всього</t>
  </si>
  <si>
    <t>2026 рік</t>
  </si>
  <si>
    <t>2027 рік</t>
  </si>
  <si>
    <t>2028 рік</t>
  </si>
  <si>
    <t>Забезпечення централізованого оповіщення мешканців громади про загрозу  або виникнення надзвичайної ситуації</t>
  </si>
  <si>
    <t>Створення місцевої автоматизованої системи централізованого оповіщення</t>
  </si>
  <si>
    <t>Нове будівництво місцевої автоматизованої системи централізованого оповіщення в Житомирській територіальній громаді</t>
  </si>
  <si>
    <t>Цивільний захист</t>
  </si>
  <si>
    <t>Кількість встановлених базових станцій оповіщення</t>
  </si>
  <si>
    <t>од.</t>
  </si>
  <si>
    <t>30</t>
  </si>
  <si>
    <t>2.7.2</t>
  </si>
  <si>
    <t>2.7.2. Розвиток систем оповіщення та інформування населення про загрозу виникнення або виникнення надзвичайних ситуацій</t>
  </si>
  <si>
    <t xml:space="preserve">Збудовано місцеву автоматизовану систему централізованого оповіщення
</t>
  </si>
  <si>
    <t>1</t>
  </si>
  <si>
    <r>
      <rPr>
        <sz val="14"/>
        <color theme="1"/>
        <rFont val="Times New Roman"/>
        <family val="1"/>
        <charset val="204"/>
      </rPr>
      <t xml:space="preserve">Галузь (сектор) для публічного інвестування: </t>
    </r>
    <r>
      <rPr>
        <b/>
        <sz val="14"/>
        <color theme="1"/>
        <rFont val="Times New Roman"/>
        <family val="1"/>
        <charset val="204"/>
      </rPr>
      <t>Економічна діяльність</t>
    </r>
  </si>
  <si>
    <t>Виконавчий орган, відповідальний за галузь (сектор) для публічного інвестування: департамент економічного розвитку міської ради</t>
  </si>
  <si>
    <t>Цільовий показник</t>
  </si>
  <si>
    <t>Номер завдання</t>
  </si>
  <si>
    <t xml:space="preserve">Підвищення підприємницької, інвестиційної привабливості громади, підтримка залучення інвестицій, популяризація інвестиційних можливостей </t>
  </si>
  <si>
    <r>
      <rPr>
        <sz val="14"/>
        <color theme="1"/>
        <rFont val="Times New Roman"/>
        <family val="1"/>
        <charset val="204"/>
      </rPr>
      <t xml:space="preserve">Створення інфраструктури розвитку підприємництва
</t>
    </r>
    <r>
      <rPr>
        <sz val="14"/>
        <color rgb="FF980000"/>
        <rFont val="Times New Roman"/>
        <family val="1"/>
        <charset val="204"/>
      </rPr>
      <t xml:space="preserve">
</t>
    </r>
  </si>
  <si>
    <t>Будівництво індустріального парку по шосе Київському в м.Житомирі</t>
  </si>
  <si>
    <t>Промисловість</t>
  </si>
  <si>
    <t>Рівень будівельної готовності інженерної інфраструктури індустріального парку</t>
  </si>
  <si>
    <t>%</t>
  </si>
  <si>
    <t>100</t>
  </si>
  <si>
    <t>1.1.2</t>
  </si>
  <si>
    <r>
      <rPr>
        <sz val="14"/>
        <color theme="1"/>
        <rFont val="Times New Roman"/>
        <family val="1"/>
        <charset val="204"/>
      </rPr>
      <t xml:space="preserve">Галузь (сектор) для публічного інвестування: </t>
    </r>
    <r>
      <rPr>
        <b/>
        <sz val="14"/>
        <color theme="1"/>
        <rFont val="Times New Roman"/>
        <family val="1"/>
        <charset val="204"/>
      </rPr>
      <t>Енергетика</t>
    </r>
  </si>
  <si>
    <t>Виконавчий орган, відповідальний за галузь (сектор) для публічного інвестування: управління комунального господарства міської ради</t>
  </si>
  <si>
    <t xml:space="preserve">Впровадження інноваційних технологій з використанням відновлюваних джерел енергії 
</t>
  </si>
  <si>
    <t>Будівництво нових генеруючих потужностей</t>
  </si>
  <si>
    <t>Нове будівництво ТЕЦ, що працює на твердому паливі (SRF, RDF) та інших видах альтернативного палива в м. Житомирі</t>
  </si>
  <si>
    <t>Відновлювальні джерела енергії та альтернативні види палива</t>
  </si>
  <si>
    <t>Побудовано ТЕЦ</t>
  </si>
  <si>
    <t>2.2.2</t>
  </si>
  <si>
    <t>2.2.2 Модернізація системи централізованого теплопостачання</t>
  </si>
  <si>
    <t xml:space="preserve">Реконструкція районних котелень шляхом встановлення ТЕЦ на біопаливі в м.Житомир </t>
  </si>
  <si>
    <t>Реконструкція районної котельні РК-11 шляхом встановлення ТЕЦ на біопаливі в м.Житомир потужністю до 10 МВт теплової та до 2,3 МВт електричної енергії (паливо-тріска деревини)</t>
  </si>
  <si>
    <t>Встановлено ТЕЦ на біопаливі</t>
  </si>
  <si>
    <t>Скорочення обсягів споживання природного газу на рік</t>
  </si>
  <si>
    <t>млн. куб м</t>
  </si>
  <si>
    <t>до 6</t>
  </si>
  <si>
    <r>
      <rPr>
        <sz val="14"/>
        <color theme="1"/>
        <rFont val="Times New Roman"/>
        <family val="1"/>
        <charset val="204"/>
      </rPr>
      <t xml:space="preserve">Галузь (сектор) для публічного інвестування: </t>
    </r>
    <r>
      <rPr>
        <b/>
        <sz val="14"/>
        <color theme="1"/>
        <rFont val="Times New Roman"/>
        <family val="1"/>
        <charset val="204"/>
      </rPr>
      <t>Муніципальна інфраструктура та послуги</t>
    </r>
  </si>
  <si>
    <t>Підвищення енергоефективності в громадських будівлях</t>
  </si>
  <si>
    <t>Підвищення енергоефективності в закладах освіти та багатоквартирних будинках</t>
  </si>
  <si>
    <t>Реалізація проєкту "Енергоефективність у громадах" (KfW)</t>
  </si>
  <si>
    <t>Містобудування, благоустрій</t>
  </si>
  <si>
    <t>841 500,0</t>
  </si>
  <si>
    <t>Кількість термомодернізованих будівель бюджетної сфери
Кількість термомодернізованих багатоквартирних будинків</t>
  </si>
  <si>
    <t>од.
од.</t>
  </si>
  <si>
    <t>0
0</t>
  </si>
  <si>
    <t>6
1</t>
  </si>
  <si>
    <t>2.2.</t>
  </si>
  <si>
    <t>2.2. Просторове планування, модернізована інфраструктура, енергозбереження та підтримка альтернативної енергетики</t>
  </si>
  <si>
    <r>
      <rPr>
        <sz val="14"/>
        <color rgb="FF000000"/>
        <rFont val="Times New Roman"/>
        <family val="1"/>
        <charset val="204"/>
      </rPr>
      <t>Модернізація та розвиток систем централізованого</t>
    </r>
    <r>
      <rPr>
        <sz val="14"/>
        <color rgb="FFFF0000"/>
        <rFont val="Times New Roman"/>
        <family val="1"/>
        <charset val="204"/>
      </rPr>
      <t xml:space="preserve"> </t>
    </r>
    <r>
      <rPr>
        <sz val="14"/>
        <color rgb="FF000000"/>
        <rFont val="Times New Roman"/>
        <family val="1"/>
        <charset val="204"/>
      </rPr>
      <t xml:space="preserve">теплопостачання
</t>
    </r>
  </si>
  <si>
    <t xml:space="preserve">Модернізація та розвиток систем централізованого теплопостачання
</t>
  </si>
  <si>
    <t xml:space="preserve">Реконструкція системи централізованого теплопостачання районних котелень </t>
  </si>
  <si>
    <t>Реконструкція системи централізованого теплопостачання районних котелень РК-11, РК-6 та майдан Польовий,7, шляхом заміни існуючих магістральних стальних трубопроводів на стальні трубопроводи попередньо теплоізольовані пінополіуретаном (ППУ) діаметром від Ду 100 до Ду 1000 мм загальною довжиною 12460 мп у однотрубному вимірі</t>
  </si>
  <si>
    <t>Теплопостачання</t>
  </si>
  <si>
    <t xml:space="preserve">Протяжність реконструйованих (замінених) мереж теплопостачання впродовж року 
</t>
  </si>
  <si>
    <t xml:space="preserve">пог. км
.
</t>
  </si>
  <si>
    <t>2.2.2. Модернізація системи централізованого теплопостачання.</t>
  </si>
  <si>
    <t>Встановлення лічильників теплової енергії в житлових будинках міста Житомира</t>
  </si>
  <si>
    <t xml:space="preserve">Розвиток та модернізація інфраструктури централізованого водопостачання та водовідведення, зокрема з впровадженням альтернативних джерел енергії
</t>
  </si>
  <si>
    <t>Розвиток та модернізація інфраструктури централізованого водопостачання та водовідведення, в тому числі з впровадженням альтернативних джерел енергії</t>
  </si>
  <si>
    <t xml:space="preserve">Реконструкція водоочисної споруди та водонасосної станції міста Житомира </t>
  </si>
  <si>
    <t>Водопостачання та водовідведення</t>
  </si>
  <si>
    <t>2.2.3</t>
  </si>
  <si>
    <t>2.2.3. Забезпечення споживачів якісним водопостачанням та водовідведенням шляхом розвитку та реконструкції систем централізованого водопостачання та централізованого водовідведення</t>
  </si>
  <si>
    <t>Реконструкція сифонного трубопроводу водозабірної споруди на КП "Житомирводоканал"</t>
  </si>
  <si>
    <t xml:space="preserve">Подовжено існуючий сифонний трубопровід </t>
  </si>
  <si>
    <t>м</t>
  </si>
  <si>
    <t>Будівництво нової лінії напірного каналізаційного колектора від Головної каналізаційної насосної станції до каналізаційних очисних споруд 1 та до Каналізаційних очисних споруд 2  у місті Житомир, 2-га черга</t>
  </si>
  <si>
    <t>Протяжність збудованого напірного каналізаційного колектору діаметром 1000 мм від ОСК-1 до ОСК-2</t>
  </si>
  <si>
    <t>2500</t>
  </si>
  <si>
    <t>Реконструкція каналізаційної насосної станції "Інститут" за адресою: вул. Чуднівська, 109 в м.Житомир (коригування) (ІІІ черга. Напірна каналізаційна мережа)</t>
  </si>
  <si>
    <t>Протяжність збудованого напірного каналізаційного колектору від КНС «Інститут»</t>
  </si>
  <si>
    <t>3090</t>
  </si>
  <si>
    <t>Будівництво напірного каналізаційного колектору від ОСК "Рекорд" до проспекту Миру в м. Житомир</t>
  </si>
  <si>
    <t xml:space="preserve">Протяжність збудованого напірного каналізаційного колектору </t>
  </si>
  <si>
    <t>2900</t>
  </si>
  <si>
    <t>Реконструкція, капітальний ремонт мереж водопостачання та водовідведення</t>
  </si>
  <si>
    <t xml:space="preserve">Протяжність реконструйованих, відремонтованих мереж водопостачання
Протяжність реконструйованих, відремонтованих мереж водовідведення </t>
  </si>
  <si>
    <t>Реконструкція каналізаційних очисних споруд, включаючи заміну механічного та електричного обладнання та каналізаційних мереж</t>
  </si>
  <si>
    <t>Реконструйовано каналізаційну очисну споруду</t>
  </si>
  <si>
    <t>2.4.3</t>
  </si>
  <si>
    <t>2.4.3. Модернізація існуючих та будівництво нових очисних споруд каналізації</t>
  </si>
  <si>
    <t>Забезпечення екологічно безпечного захоронення твердих побутових відходів та запобігання забрудненню ґрунтових вод фільтратом з міського полігону твердих побутових відходів</t>
  </si>
  <si>
    <t>Удосконалення системи управління відходами</t>
  </si>
  <si>
    <t>Реконструкція міського полігону твердих побутових відходів у місті Житомирі з влаштуванням контейнерної установки очищення фільтрату за адресою: в м.Житомир</t>
  </si>
  <si>
    <t>Управління побутовими відходами</t>
  </si>
  <si>
    <t>Робоча потужність контейнерної установки очищення фільтрату</t>
  </si>
  <si>
    <t>куб.м./рік</t>
  </si>
  <si>
    <t>2.3.4</t>
  </si>
  <si>
    <t>2.3.4. Оптимізація поводження з відходами</t>
  </si>
  <si>
    <t>Глибина очищення фільтратних вод</t>
  </si>
  <si>
    <t>Створення сучасних, багатофункціональних, доступних громадських просторів та зон відпочинку, що відповідають вимогам фізичної безбар'єрності</t>
  </si>
  <si>
    <t>Розвиток інфраструктури публічних просторів на території громади з урахуванням принципів інклюзивності</t>
  </si>
  <si>
    <t>Реконструкція території публічних промадських просторів</t>
  </si>
  <si>
    <t>Реконструкція території парку Шодуара КП "Парк" Житомирської міської ради за адресою: м. Житомир, Старий бульвар, 34</t>
  </si>
  <si>
    <t>Кількість виготовлених проєктно-кошторисних документацій для створення громадських просторів та зон відпочинку</t>
  </si>
  <si>
    <t>2.3.3</t>
  </si>
  <si>
    <t>2.3.3. Забезпечення якісного стану елементів благоустрою</t>
  </si>
  <si>
    <t>Облаштування територій для забезпечення надання ритуальних послуг</t>
  </si>
  <si>
    <t>Будівництво кладовища  та автостоянки на міському кладовищі в м. Житомирі. (коригування)</t>
  </si>
  <si>
    <t xml:space="preserve">Кількість нових побудованих секторів кладовища </t>
  </si>
  <si>
    <t xml:space="preserve">Придбання та встановлення надгробків, предметів ритуальної належності на могили воїнів, що загинули у період військової агресії російської федерації </t>
  </si>
  <si>
    <t>Кількість придбаних та встановлених надгробків</t>
  </si>
  <si>
    <t xml:space="preserve">Впровадження альтернативних методів поховання </t>
  </si>
  <si>
    <t xml:space="preserve">Будівництво крематорію на території Житомирської міської територіальної громади </t>
  </si>
  <si>
    <t>50 000,0</t>
  </si>
  <si>
    <t>Площа земельної ділянки, відведеної для будівництва крематорію</t>
  </si>
  <si>
    <t>га</t>
  </si>
  <si>
    <t>Розроблено детальний план території</t>
  </si>
  <si>
    <t>од</t>
  </si>
  <si>
    <t>Розроблено землевпорядну документацію</t>
  </si>
  <si>
    <r>
      <rPr>
        <sz val="14"/>
        <color theme="1"/>
        <rFont val="Times New Roman"/>
        <family val="1"/>
        <charset val="204"/>
      </rPr>
      <t xml:space="preserve">Галузь (сектор) для публічного інвестування: </t>
    </r>
    <r>
      <rPr>
        <b/>
        <sz val="14"/>
        <color theme="1"/>
        <rFont val="Times New Roman"/>
        <family val="1"/>
        <charset val="204"/>
      </rPr>
      <t>Житло</t>
    </r>
  </si>
  <si>
    <t>Забезпечення житлом внутрішньо переміщених осіб, ветеранів війни, членів сімей загиблих (померлих) Захисників та Захисниць України, осіб, щодо яких встановлено факт позбавлення особистої свободи внаслідок
збройної агресії проти України, осіб за професійною ознакою та інших вразливих груп населення</t>
  </si>
  <si>
    <t>Створення фонду соціального орендного житла</t>
  </si>
  <si>
    <t xml:space="preserve">Будівництво муніципального (соціального) орендного житла
</t>
  </si>
  <si>
    <t>Відновлення житла</t>
  </si>
  <si>
    <t>Кількість збудованих будинків муніципального (орендного) житла</t>
  </si>
  <si>
    <t>2.2.1</t>
  </si>
  <si>
    <t>2.2.1. Підвищення якості житлового фонду: реконструкція старих будівель, забезпечення доступного житла для населення</t>
  </si>
  <si>
    <t xml:space="preserve">Підвищення енергоефективності в громадських будівлях, багатоквартирних житлових будинках
</t>
  </si>
  <si>
    <t>Підвищення енергоефективності в багатоквартирних будинках</t>
  </si>
  <si>
    <t>Реалізація проєктів термомодернізації  житлових будівель/будинків</t>
  </si>
  <si>
    <t>Реалізація проєктів термомодернізації  житлових будівель/будинків, у тому числі виготовлення проєктно-кошторисної документації</t>
  </si>
  <si>
    <t>Енергоефективні рішення для житлових будівель</t>
  </si>
  <si>
    <t>Кількість термомодернізованих багатоквартирних будинків</t>
  </si>
  <si>
    <t>Покращення експлуатаційних показників житлових будинків, ліфтів, стану дорожнього покриття прибудинкових та внутрішньо-квартальних територій</t>
  </si>
  <si>
    <t>Забезпечення ремонтів об'єктів житлової інфраструктури</t>
  </si>
  <si>
    <t>Здійснення капітальних ремонтів житлового фонду на умовах співфінансування</t>
  </si>
  <si>
    <t>Житлові рішення</t>
  </si>
  <si>
    <t xml:space="preserve">Кількість багатоквартирних будинків, в яких здійснено капітальний ремонт на умовах співфінансування </t>
  </si>
  <si>
    <t>Здійснення капітальних ремонтів ліфтів на умовах співфінансування</t>
  </si>
  <si>
    <t xml:space="preserve">Кількість капітально відремонтованих ліфтів в житлових будинках на умовах співфінансування </t>
  </si>
  <si>
    <t xml:space="preserve">Капітальний ремонт вхідної групи в житлових будинках для забезпечення безперешкодного доступу маломобільних груп населення </t>
  </si>
  <si>
    <t xml:space="preserve">Кількість житлових будинків, в яких проведено капітальний ремонт вхідної групи для безперешкодного доступу маломобільних груп населення </t>
  </si>
  <si>
    <t>Створення безбар'єрного простору на прибудинкових територіях для мешканців міста, в тому числі осіб з інвалідністю та маломобільних груп населення</t>
  </si>
  <si>
    <t>Площа відремонтованого дорожнього покриття прибудинкових та внутрішньо-квартальних територій впродовж року</t>
  </si>
  <si>
    <t>тис. кв.м</t>
  </si>
  <si>
    <t>10,6</t>
  </si>
  <si>
    <t>3.3.4</t>
  </si>
  <si>
    <t>3.3.4. Створення безбар'єрного середовища для всіх груп населення в регіонах та територіальних громадах за всіма напрямами безбар’єрності</t>
  </si>
  <si>
    <r>
      <rPr>
        <sz val="14"/>
        <color theme="1"/>
        <rFont val="Times New Roman"/>
        <family val="1"/>
        <charset val="204"/>
      </rPr>
      <t>Галузь (сектор) для публічного інвестування:</t>
    </r>
    <r>
      <rPr>
        <b/>
        <sz val="14"/>
        <color theme="1"/>
        <rFont val="Times New Roman"/>
        <family val="1"/>
        <charset val="204"/>
      </rPr>
      <t xml:space="preserve"> Транспорт</t>
    </r>
  </si>
  <si>
    <t>Виконавчий орган, відповідальний за галузь (сектор) для публічного інвестування: управління транспорту і зв'язку міської ради</t>
  </si>
  <si>
    <t>Розвиток та модернізація інфраструктури аеропорту</t>
  </si>
  <si>
    <t xml:space="preserve">Відновлення та розвиток авіаційної інфраструктури на території громади </t>
  </si>
  <si>
    <t>Реконструкція аеродромного комплексу за адресою: Житомирська область, м.Житомир, вул. Авіаторів, 9</t>
  </si>
  <si>
    <t>Авіаційний транспорт</t>
  </si>
  <si>
    <t>Подовжено та розширено злітно-посадкову смугу</t>
  </si>
  <si>
    <t>Подовжено до 2500 м, розширено до 45 м</t>
  </si>
  <si>
    <t>1.1.5</t>
  </si>
  <si>
    <t>1.1.5. Створення транспортно-логістичних центрів (хабів), у тому числі експортоорієнтованих</t>
  </si>
  <si>
    <t xml:space="preserve">Розвиток громадського транспорту та інфраструктури
</t>
  </si>
  <si>
    <t>Комплексний розвиток громадського транспорту та міської інфраструктури</t>
  </si>
  <si>
    <t>Закупівля тролейбусів з автономним ходом</t>
  </si>
  <si>
    <t>Громадський транспорт</t>
  </si>
  <si>
    <t>Кількість закуплених тролейбусів</t>
  </si>
  <si>
    <t>2.3.2</t>
  </si>
  <si>
    <t>2.3.2. Поліпшення транспортної доступності</t>
  </si>
  <si>
    <t xml:space="preserve">Розвиток інфраструктури автомобільних доріг місцевого значення, велоінфраструктури та пішохідної інфраструктури 
</t>
  </si>
  <si>
    <t xml:space="preserve">Розбудова та відновлення інфраструктури автомобільних доріг загального користування </t>
  </si>
  <si>
    <t>Реконструкція шляхопроводів по Київському шосе</t>
  </si>
  <si>
    <t>Автомобільний транспорт та дорожнє господарство</t>
  </si>
  <si>
    <t>Рівень виконаних робіт з реконструкції шляхопроводів</t>
  </si>
  <si>
    <t>2.3.1</t>
  </si>
  <si>
    <t>2.3.1. Будівництво, реконструкція і ремонт місцевих доріг</t>
  </si>
  <si>
    <t>Виготовлення проєктно-кошторисної документації по об'єкту "Капітальний ремонт автодорожнього мосту по вул. Жуйка  через річку Тетерів</t>
  </si>
  <si>
    <t>Виготовлено проєктно-кошторисну документацію</t>
  </si>
  <si>
    <t>Створення безбар’єрних маршрутів у громаді</t>
  </si>
  <si>
    <t xml:space="preserve">Створення безбарєрних маршрутів "Рух без бар'єрів" 
</t>
  </si>
  <si>
    <t>Кількість створених безбар'єрних маршрутів "Рух без бар'єрів"</t>
  </si>
  <si>
    <t>Організація безпеки дорожнього руху</t>
  </si>
  <si>
    <t>Виготовлення проєктів (схем) організації дорожнього руху</t>
  </si>
  <si>
    <t>Кількість виготовлених проєктів (схем) організації дорожнього руху впродовж року</t>
  </si>
  <si>
    <t>16</t>
  </si>
  <si>
    <t>Будівництво світлофорних об'єктів
(у т.ч. виготовлення ПКД)</t>
  </si>
  <si>
    <t>Кількість збудованих  світлофорних об'єктів впродовж року</t>
  </si>
  <si>
    <t>2</t>
  </si>
  <si>
    <r>
      <rPr>
        <sz val="14"/>
        <color theme="1"/>
        <rFont val="Times New Roman"/>
        <family val="1"/>
        <charset val="204"/>
      </rPr>
      <t xml:space="preserve">Галузь (сектор) для публічного інвестування: </t>
    </r>
    <r>
      <rPr>
        <b/>
        <sz val="14"/>
        <color theme="1"/>
        <rFont val="Times New Roman"/>
        <family val="1"/>
        <charset val="204"/>
      </rPr>
      <t>Освіта і наука</t>
    </r>
  </si>
  <si>
    <r>
      <rPr>
        <sz val="14"/>
        <color rgb="FF000000"/>
        <rFont val="Times New Roman"/>
        <family val="1"/>
        <charset val="204"/>
      </rPr>
      <t xml:space="preserve">Створення та розвиток  сучасної, безпечної, </t>
    </r>
    <r>
      <rPr>
        <sz val="14"/>
        <color rgb="FF000000"/>
        <rFont val="Times New Roman"/>
        <family val="1"/>
        <charset val="204"/>
      </rPr>
      <t xml:space="preserve">енергоефективної </t>
    </r>
    <r>
      <rPr>
        <sz val="14"/>
        <color rgb="FF000000"/>
        <rFont val="Times New Roman"/>
        <family val="1"/>
        <charset val="204"/>
      </rPr>
      <t>та інклюзивної освітньої інфраструктури, що відповідає державним стандартам якості освіти та сприяє всебічному розвитку учасників освітнього процесу</t>
    </r>
  </si>
  <si>
    <t xml:space="preserve">Облаштування захисних споруд цивільного захисту (укриттів) у закладах загальної середньої освіти </t>
  </si>
  <si>
    <t>Нове будівництво споруди подвійного призначення (із захисними властивостями протирадіаційного укриття) на території ліцею № 6 м. Житомира ім. В.Г. Короленка за адресою: м. Житомир, майдан Короленка,7</t>
  </si>
  <si>
    <t>Шкільна освіта</t>
  </si>
  <si>
    <t>Кількість збудованих споруд подвійного призначення (із захисними властивостями протирадіаційного укриття) на території закладів загальної середньої освіти</t>
  </si>
  <si>
    <t>2.7.1.</t>
  </si>
  <si>
    <t>2.7.1. Збільшення фонду захисних споруд цивільного захисту з урахуванням принципів інклюзивності та безбар'єрності</t>
  </si>
  <si>
    <t xml:space="preserve">Облаштування захисних споруд цивільного захисту (укриттів) у закладах дошкільної освіти </t>
  </si>
  <si>
    <t>Нове будівництво споруди цивільного захисту (найпростішого укриття) на території Житомирського дошкільного навчального закладу №32 за адресою: м. Житомир, вул. Євгена Коновальця 10 (в т.ч. ПКД)</t>
  </si>
  <si>
    <t>Дошкільна освіта</t>
  </si>
  <si>
    <t>Кількість збудованих споруд подвійного призначення (із захисними властивостями протирадіаційного укриття) на території закладів дошкільної освіти</t>
  </si>
  <si>
    <t>Відбудова інфраструктури закладів загальної середньої освіти</t>
  </si>
  <si>
    <t>Реконструкція будівлі ліцею №25 міста Житомира за адресою: м. Житомир, вулиця Мала Бердичівська, будинок 18 (в т. ч. виготовлення ПКД)</t>
  </si>
  <si>
    <t>Рівень будівельної готовності ліцею</t>
  </si>
  <si>
    <t>3.2.1.</t>
  </si>
  <si>
    <t>3.2.1. Модернізація матеріально-технічної бази закладів освіти, розширення їх мережі та створення інклюзивного, безбар'єрного та безпечного освітнього середовища</t>
  </si>
  <si>
    <t>Облаштування безпечних умов у закладах загальної середньої освіти</t>
  </si>
  <si>
    <t xml:space="preserve">Шкільна освіта
</t>
  </si>
  <si>
    <t>Кількість влаштованих систем протипожежного захисту в закладах загальної середньої освіти</t>
  </si>
  <si>
    <r>
      <rPr>
        <sz val="14"/>
        <color rgb="FF980000"/>
        <rFont val="Times New Roman"/>
        <family val="1"/>
        <charset val="204"/>
      </rPr>
      <t xml:space="preserve">2.7.
</t>
    </r>
    <r>
      <rPr>
        <sz val="14"/>
        <color rgb="FF000000"/>
        <rFont val="Times New Roman"/>
        <family val="1"/>
        <charset val="204"/>
      </rPr>
      <t xml:space="preserve">3.2.1. </t>
    </r>
  </si>
  <si>
    <t>Створення (будівництво) систем відеоспостереження на об'єктах закладів загальної середньої освіти</t>
  </si>
  <si>
    <t>Створення (будівництво) систем відеоспостереження
на об'єктах закладів освіти</t>
  </si>
  <si>
    <t>Загальна кількість закладів середньої освіти в яких облаштовано системи відеоспостереження</t>
  </si>
  <si>
    <r>
      <rPr>
        <sz val="14"/>
        <color rgb="FF980000"/>
        <rFont val="Times New Roman"/>
        <family val="1"/>
        <charset val="204"/>
      </rPr>
      <t xml:space="preserve">2.7.
</t>
    </r>
    <r>
      <rPr>
        <sz val="14"/>
        <color rgb="FF000000"/>
        <rFont val="Times New Roman"/>
        <family val="1"/>
        <charset val="204"/>
      </rPr>
      <t xml:space="preserve">3.2.1. </t>
    </r>
  </si>
  <si>
    <t>Облаштування безпечних умов у закладах дошкільної освіти</t>
  </si>
  <si>
    <t>Створення (будівництво) систем відеоспостереження
на об'єктах закладів дошкільної освіти</t>
  </si>
  <si>
    <t xml:space="preserve">Загальна кількість закладів дошкільної освіти в яких облаштовано системи відеоспостереження </t>
  </si>
  <si>
    <r>
      <rPr>
        <sz val="14"/>
        <color rgb="FF980000"/>
        <rFont val="Times New Roman"/>
        <family val="1"/>
        <charset val="204"/>
      </rPr>
      <t xml:space="preserve">2.7.
</t>
    </r>
    <r>
      <rPr>
        <sz val="14"/>
        <color rgb="FF000000"/>
        <rFont val="Times New Roman"/>
        <family val="1"/>
        <charset val="204"/>
      </rPr>
      <t xml:space="preserve">3.2.1. </t>
    </r>
  </si>
  <si>
    <r>
      <rPr>
        <sz val="14"/>
        <color rgb="FF000000"/>
        <rFont val="Times New Roman"/>
        <family val="1"/>
        <charset val="204"/>
      </rPr>
      <t>Модернізація інфраструктури</t>
    </r>
    <r>
      <rPr>
        <sz val="14"/>
        <color rgb="FFFF0000"/>
        <rFont val="Times New Roman"/>
        <family val="1"/>
        <charset val="204"/>
      </rPr>
      <t xml:space="preserve">  </t>
    </r>
    <r>
      <rPr>
        <sz val="14"/>
        <color rgb="FF000000"/>
        <rFont val="Times New Roman"/>
        <family val="1"/>
        <charset val="204"/>
      </rPr>
      <t>закладів загальної середньої освіти</t>
    </r>
  </si>
  <si>
    <t>Капітальний ремонт покрівель в закладах загальної середньої освіти</t>
  </si>
  <si>
    <t>Капітальний ремонт покрівлі ліцею №32 міста Житомира, за адресою: вул. Чуднівська, 48</t>
  </si>
  <si>
    <t>Кількість відремонтованих покрівель в закладах загальної середньої освіти</t>
  </si>
  <si>
    <t xml:space="preserve">Забезпечення закладів загальної середньої освіти засобами навчання та обладнанням в межах впровадження реформи “Нова українська школа” </t>
  </si>
  <si>
    <t>Забезпечення закладів загальної середньої освіти засобами навчання та обладнанням в межах впровадження реформи “Нова українська школа"</t>
  </si>
  <si>
    <t xml:space="preserve">Рівень забезпечення  навчальним обладнанням кабінетів природничої, математичної та технологічної освітніх галузей пілотних закладів профільної освіти </t>
  </si>
  <si>
    <t>Частка навчальних кабінетів, які забезпечено сучасним освітнім навчальним обладнанням для реалізації Державного стандарту базової середньої освіти</t>
  </si>
  <si>
    <t>Модернізація освітнього середовища закладів загальної середньої освіти</t>
  </si>
  <si>
    <t>Створення STEM - лабораторій в закладах загальної середньої освіти (ліцей № 1, 34)</t>
  </si>
  <si>
    <r>
      <rPr>
        <sz val="14"/>
        <color rgb="FF000000"/>
        <rFont val="Times New Roman"/>
        <family val="1"/>
        <charset val="204"/>
      </rPr>
      <t xml:space="preserve">Рівень забезпечення навчальним обладнанням STEM - лабораторій закладів загальної середньої освіти </t>
    </r>
    <r>
      <rPr>
        <sz val="14"/>
        <color rgb="FF000000"/>
        <rFont val="Times New Roman"/>
        <family val="1"/>
        <charset val="204"/>
      </rPr>
      <t>(ліцеї № 1, 34)</t>
    </r>
  </si>
  <si>
    <t xml:space="preserve">Забезпечення доступу до якісного та безпечного харчування у закладах освіти шляхом розвитку сучасної інфраструктури їдалень (харчоблоків)
</t>
  </si>
  <si>
    <t xml:space="preserve">Придбання обладнання, створення та модернізація (проведення реконструкції та капітального ремонту) їдалень (харчоблоків) закладів освіти </t>
  </si>
  <si>
    <t>Здійснення капітальних ремонтів харчоблоків в закладах загальної середньої освіти</t>
  </si>
  <si>
    <t>Капітальний ремонт харчоблоку Ліцею №19 міста Житомира, за адресою: вул.Л.Українки, 71</t>
  </si>
  <si>
    <t>Кількість модернізованих їдалень (харчоблоків) у закладах освіти</t>
  </si>
  <si>
    <t xml:space="preserve">Модернізація інфраструктури закладів професійної (професійно-технічної) освіти 
</t>
  </si>
  <si>
    <t>Створення навчально-практичних центрів</t>
  </si>
  <si>
    <t>Створення навчально-практичного центру з професії "Складальник верху взуття. Складальник взуття"</t>
  </si>
  <si>
    <t>Професійна освіта, спеціалізована освіта</t>
  </si>
  <si>
    <t>Кількість створених навчально-практичних центрів</t>
  </si>
  <si>
    <t>3.2.2.</t>
  </si>
  <si>
    <t>3.2.2. Розвиток мережі закладів професійної (професійно-технічної) освіти відповідно до потреб регіонального ринку праці та популяризація робітничих професій серед різних груп населення</t>
  </si>
  <si>
    <t xml:space="preserve">Створення умов для національно-патріотичного, військово-патріотичного виховання та громадянської освіти населення, зокрема молоді </t>
  </si>
  <si>
    <t>Модернізація освітнього середовища закладів позашкільної освіти</t>
  </si>
  <si>
    <t>Капітальний ремонт та реконструкція приміщення Пластового молодіжного центру за адресою вул. Домбровського 11 а та впорядкування і благоустрій території закладу</t>
  </si>
  <si>
    <t>Позашкільна освіта</t>
  </si>
  <si>
    <t>Кількість приміщень, в яких здійснено капітальний ремонт та реконструкцію</t>
  </si>
  <si>
    <t>3.2.5.</t>
  </si>
  <si>
    <r>
      <rPr>
        <sz val="14"/>
        <color theme="1"/>
        <rFont val="Times New Roman"/>
        <family val="1"/>
        <charset val="204"/>
      </rPr>
      <t xml:space="preserve">Галузь (сектор) для публічного інвестування: </t>
    </r>
    <r>
      <rPr>
        <b/>
        <sz val="14"/>
        <color theme="1"/>
        <rFont val="Times New Roman"/>
        <family val="1"/>
        <charset val="204"/>
      </rPr>
      <t>Охорона здоров'я</t>
    </r>
  </si>
  <si>
    <t>Розбудова й модернізація об'єктів медичної інфраструктури</t>
  </si>
  <si>
    <t>Забезпечення доступу до якісної медичної допомоги шляхом розбудови й модернізації об'єктів медичної інфраструктури (спеціалізована медична допомога)</t>
  </si>
  <si>
    <t>Нове будівництво багатопрофільної міської лікарні в місті Житомирі (у т.ч. виготовлення ПКД)</t>
  </si>
  <si>
    <t>Спеціалізована медична допомога</t>
  </si>
  <si>
    <t>6 065 000,0</t>
  </si>
  <si>
    <t>Кількість проєктів, що впроваджуються на умовах державно-приватного партнерства</t>
  </si>
  <si>
    <t>3.1.1.</t>
  </si>
  <si>
    <t>3.1.1. Модернізація спроможної мережі закладів охорони здоров'я області та забезпечення доступу до необхідних медичних послуг</t>
  </si>
  <si>
    <t>Капітальний ремонт, реконструкція приміщень закладів охорони здоров'я  спеціалізованої медичної допомоги</t>
  </si>
  <si>
    <t>Капітальний ремонт приміщень 5-го поверху терапевтичного корпусу КП "Лікарня №1" Житомирської міської ради за адресою: м.Житомир, вул.Бердичівська, 70</t>
  </si>
  <si>
    <t>Кількість проєктів закладів охорони здоров'я спеціалізованої медичної допомоги, які реалізовано з метою розбудови та модернізації медичної інфраструктури</t>
  </si>
  <si>
    <t>Забезпечення доступу до якісної медичної допомоги шляхом розбудови й модернізації об'єктів медичної інфраструктури (первинна медична допомога)</t>
  </si>
  <si>
    <t>Капітальний ремонт, реконструкція приміщень закладів охорони здоров'я первинної медичної допомоги</t>
  </si>
  <si>
    <t>Реконструкція філії дитячої поліклініки за адресою: м.Житомир, вул. Тараса Бульби - Боровця, 6 (у т.ч. виготовлення ПКД)</t>
  </si>
  <si>
    <t>Первинна медична допомога</t>
  </si>
  <si>
    <t>Кількість проєктів закладів охорони здоров'я первинної медичної допомоги, які реалізовано з метою розбудови та модернізації медичної інфраструктури</t>
  </si>
  <si>
    <t>Створення закладів, що надають медичну допомогу пацієнтам з онкологічними захворюваннями</t>
  </si>
  <si>
    <t>Розбудова мережі закладів, що надають медичну допомогу пацієнтам з онкологічними захворюваннями</t>
  </si>
  <si>
    <t>Нове будівництво лікувально-діагностичного корпусу КП «Лікарня № 2 ім. В.П. Павлусенка» Житомирської міської ради за адресою: м. Житомир, вул. Романа Шухевича, 2а (у т.ч. коригування ПКД)</t>
  </si>
  <si>
    <t>Кількість створених (будівництво, капітальний ремонт, реконструкція приміщень) онкологічних центрів (відділень)</t>
  </si>
  <si>
    <t>Кількість встановлених лінійних прискорювачів в онкологічних центрах (відділеннях)</t>
  </si>
  <si>
    <t xml:space="preserve">Створення сучасної, адаптованої та функціональної реабілітаційної інфраструктури
</t>
  </si>
  <si>
    <t xml:space="preserve">Розбудова мережі стаціонарних реабілітаційних відділень </t>
  </si>
  <si>
    <t>Нове будівництво реабілітаційного центру КП "Лікарня №2 ім.В.П.Павлусенка" Житомирської міської ради за адресою: м.Житомир, шосе Чуднівське, 3 (у т.ч. виготовлення ПКД)</t>
  </si>
  <si>
    <t>Реабілітація</t>
  </si>
  <si>
    <t xml:space="preserve">Кількість створених (будівництво, капітальний ремонт, реконструкція приміщень) реабілітаційних центрів (відділень)
</t>
  </si>
  <si>
    <t>3.1.3.</t>
  </si>
  <si>
    <t>3.1.3. Посилення спроможності реабілітаційних відділень у надкластерних та кластерних закладів охорони здоров'я спроможної мережі</t>
  </si>
  <si>
    <t>Поліпшення матеріально-технічної бази закладів охорони здоров'я шляхом придбання сучасного медичного та іншого обладнання</t>
  </si>
  <si>
    <t xml:space="preserve">Забезпечення медичних закладів сучасним обладнанням та медичними виробами </t>
  </si>
  <si>
    <t>Придбання сучасного медичного та іншого обладнання</t>
  </si>
  <si>
    <t>Лікарські засоби, медичні вироби, засоби реабілітації</t>
  </si>
  <si>
    <t>Кількість закладів охорони здоров’я в яких оновлено та покращено матеріально-технічну базу</t>
  </si>
  <si>
    <t>3.1.1</t>
  </si>
  <si>
    <r>
      <rPr>
        <sz val="14"/>
        <color theme="1"/>
        <rFont val="Times New Roman"/>
        <family val="1"/>
        <charset val="204"/>
      </rPr>
      <t xml:space="preserve">Галузь (сектор) для публічного інвестування: </t>
    </r>
    <r>
      <rPr>
        <b/>
        <sz val="14"/>
        <color theme="1"/>
        <rFont val="Times New Roman"/>
        <family val="1"/>
        <charset val="204"/>
      </rPr>
      <t>Культура та інформація</t>
    </r>
  </si>
  <si>
    <t xml:space="preserve">Збереження, відновлення та популяризація історичної та архітектурної цінності  пам'яток архітектури
</t>
  </si>
  <si>
    <t xml:space="preserve">Забезпечення збереження культурної спадщини шляхом проведення ремонтно-реставраційних робіт, реставрації об’єктів культурної спадщини </t>
  </si>
  <si>
    <t>Реставрація пам’ятки архітектури місцевого значення «Водонапірна башта» (охоронний №17) по вул. Пушкінська, 24 в м. Житомирі, в т.ч. коригування проектно-кошторисної документації</t>
  </si>
  <si>
    <t>Культурна спадщина та національна пам'ять</t>
  </si>
  <si>
    <t>35 640,00</t>
  </si>
  <si>
    <t>Відсоток виконаних робіт з реставрації  пам'ятки архітектури</t>
  </si>
  <si>
    <t>0</t>
  </si>
  <si>
    <t>2.5.4</t>
  </si>
  <si>
    <t>2.5.4. Сприяння відновленню об’єктів культурної спадщини, представлення місцевих об’єктів культурної спадщини як місць тяжіння для споживачів туристичних послуг</t>
  </si>
  <si>
    <r>
      <rPr>
        <sz val="14"/>
        <color theme="1"/>
        <rFont val="Times New Roman"/>
        <family val="1"/>
        <charset val="204"/>
      </rPr>
      <t xml:space="preserve">Галузь (сектор) для публічного інвестування: </t>
    </r>
    <r>
      <rPr>
        <sz val="14"/>
        <color rgb="FFFF0000"/>
        <rFont val="Times New Roman"/>
        <family val="1"/>
        <charset val="204"/>
      </rPr>
      <t>публічні послуги і пов'язана з ними цифровізація</t>
    </r>
  </si>
  <si>
    <t>Виконавчий орган, відповідальний за галузь (сектор) для публічного інвестування: управління розвитку інформаційних технологій міської ради</t>
  </si>
  <si>
    <t>Граничний сукупний обсяг публічних інвестицій на середньостроковий період:</t>
  </si>
  <si>
    <t xml:space="preserve">Забезпечення цифровізації громади </t>
  </si>
  <si>
    <t>Створення та розширення єдиної структурованої кабельної мережі</t>
  </si>
  <si>
    <t>Цифрові інновації і технології</t>
  </si>
  <si>
    <r>
      <t xml:space="preserve">Граничний сукупний обсяг публічних інвестицій на середньостроковий період - </t>
    </r>
    <r>
      <rPr>
        <b/>
        <sz val="14"/>
        <color theme="1"/>
        <rFont val="Times New Roman"/>
        <family val="1"/>
        <charset val="204"/>
      </rPr>
      <t>40 800,0 тис. грн</t>
    </r>
  </si>
  <si>
    <r>
      <t xml:space="preserve">Граничний сукупний обсяг публічних інвестицій на середньостроковий період - </t>
    </r>
    <r>
      <rPr>
        <b/>
        <sz val="14"/>
        <color rgb="FF000000"/>
        <rFont val="Times New Roman"/>
        <family val="1"/>
        <charset val="204"/>
      </rPr>
      <t>162 000,0 тис. грн</t>
    </r>
  </si>
  <si>
    <t>Виконавчий орган, відповідальний за галузь (сектор) для публічного інвестування: управління житлового господарства міської ради</t>
  </si>
  <si>
    <r>
      <t xml:space="preserve">Граничний сукупний обсяг публічних інвестицій на середньостроковий період - </t>
    </r>
    <r>
      <rPr>
        <b/>
        <sz val="14"/>
        <color rgb="FF000000"/>
        <rFont val="Times New Roman"/>
        <family val="1"/>
        <charset val="204"/>
      </rPr>
      <t>113 657,26 тис. грн</t>
    </r>
  </si>
  <si>
    <t>Виконавчий орган, відповідальний за галузь (сектор) для публічного інвестування: департамент освіти міської ради</t>
  </si>
  <si>
    <r>
      <t xml:space="preserve">Граничний сукупний обсяг публічних інвестицій на середньостроковий період - </t>
    </r>
    <r>
      <rPr>
        <b/>
        <sz val="14"/>
        <color rgb="FF000000"/>
        <rFont val="Times New Roman"/>
        <family val="1"/>
        <charset val="204"/>
      </rPr>
      <t>457 300,0 тис. грн</t>
    </r>
  </si>
  <si>
    <t>Виконавчий орган, відповідальний за галузь (сектор) для публічного інвестування: управління охорони здоров'я міської ради</t>
  </si>
  <si>
    <r>
      <t xml:space="preserve">Граничний сукупний обсяг публічних інвестицій на середньостроковий період - </t>
    </r>
    <r>
      <rPr>
        <b/>
        <sz val="14"/>
        <color rgb="FF000000"/>
        <rFont val="Times New Roman"/>
        <family val="1"/>
        <charset val="204"/>
      </rPr>
      <t>5 940,0 тис. грн</t>
    </r>
  </si>
  <si>
    <t>Директор департаменту 
економічного розвитку міської ради</t>
  </si>
  <si>
    <t>Керуючий справами 
виконавчого комітету міської ради</t>
  </si>
  <si>
    <t xml:space="preserve">          Вікторія СИЧОВА</t>
  </si>
  <si>
    <t xml:space="preserve">          Ольга ПАШКО</t>
  </si>
  <si>
    <t>Забезпечення пожежної безпеки в закладах освіти шляхом облаштування сучасних систем протипожежного захисту, сигналізації, блискавкозахисту та протидимного захисту, проведення вогнезахисної обробки конструкцій, закупівля та обслуговування засобів пожежогасіння</t>
  </si>
  <si>
    <t xml:space="preserve">Дошкільна освіта </t>
  </si>
  <si>
    <r>
      <t xml:space="preserve">Граничний сукупний обсяг публічних інвестицій на середньостроковий період - </t>
    </r>
    <r>
      <rPr>
        <b/>
        <sz val="14"/>
        <color theme="1"/>
        <rFont val="Times New Roman"/>
        <family val="1"/>
        <charset val="204"/>
      </rPr>
      <t>4 000,0 тис. грн</t>
    </r>
  </si>
  <si>
    <r>
      <t xml:space="preserve">Граничний сукупний обсяг публічних інвестицій на середньостроковий період - </t>
    </r>
    <r>
      <rPr>
        <b/>
        <sz val="14"/>
        <color rgb="FF000000"/>
        <rFont val="Times New Roman"/>
        <family val="1"/>
        <charset val="204"/>
      </rPr>
      <t>111 316,24 тис. грн</t>
    </r>
    <r>
      <rPr>
        <sz val="14"/>
        <color rgb="FF000000"/>
        <rFont val="Times New Roman"/>
        <family val="1"/>
        <charset val="204"/>
      </rPr>
      <t xml:space="preserve"> </t>
    </r>
  </si>
  <si>
    <t xml:space="preserve">                                   Додаток 
                                   до Середньострокового плану пріоритетних 
                                   публічних інвестицій на 2026-2028 роки</t>
  </si>
  <si>
    <t>3.2.1. Модернізація матеріально-технічної бази закладів освіти, розширення їх мережі та створення інклюзивного, безбарєрного та безпечного освітнього середовища</t>
  </si>
  <si>
    <t>3.2.5. Розвиток позашкільної освіти відповідно до вільного, різнобічного розвитку особистості, інтелектуальних і творчих здібностей, фізичних якостей вихованців, учнів і слухачів та принципу гендерної рівності</t>
  </si>
  <si>
    <t xml:space="preserve">Нове будівництво споруд подвійного призначення (із захисними властивостями протирадіаційного укриття) на території ліцеїв </t>
  </si>
  <si>
    <t>од.
тис. куб. м/доба</t>
  </si>
  <si>
    <t>Кількість реконструйованих водоочисних станцій
Потужність реконструйованої водоочисної станції</t>
  </si>
  <si>
    <t>0
0</t>
  </si>
  <si>
    <t>1
75</t>
  </si>
  <si>
    <t>км
км</t>
  </si>
  <si>
    <t xml:space="preserve">0,31
0,12
</t>
  </si>
  <si>
    <t xml:space="preserve">Нове будівництво споруд цивільного захисту на території дошкільних навчальних закладів </t>
  </si>
  <si>
    <t>Кількість встановлених лічильників теплової енергії</t>
  </si>
  <si>
    <t xml:space="preserve">1.1.2. Розвиток мережі індустріальних парків з урахуванням моделі екоіндустріального парку, як технологічної інфраструктури для створення інноваційно-технологічних підприємств та залучення інвестицій у їх розвиток </t>
  </si>
  <si>
    <r>
      <t xml:space="preserve">Граничний сукупний обсяг публічних інвестицій на середньостроковий період - </t>
    </r>
    <r>
      <rPr>
        <b/>
        <sz val="14"/>
        <color theme="1"/>
        <rFont val="Times New Roman"/>
        <family val="1"/>
        <charset val="204"/>
      </rPr>
      <t>198930,78 тис. грн</t>
    </r>
  </si>
  <si>
    <r>
      <t xml:space="preserve">Граничний сукупний обсяг публічних інвестицій на середньостроковий період - </t>
    </r>
    <r>
      <rPr>
        <b/>
        <sz val="14"/>
        <color theme="1"/>
        <rFont val="Times New Roman"/>
        <family val="1"/>
        <charset val="204"/>
      </rPr>
      <t>1091824,36 тис. грн</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</si>
</sst>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00\)"/>
  </numFmts>
  <fonts count="18" x14ac:knownFonts="1">
    <font>
      <sz val="11"/>
      <color theme="1"/>
      <name val="Calibri"/>
      <scheme val="minor"/>
    </font>
    <font>
      <sz val="14"/>
      <color theme="1"/>
      <name val="Times New Roman"/>
      <family val="1"/>
      <charset val="204"/>
    </font>
    <font>
      <sz val="11"/>
      <name val="Calibri"/>
      <family val="2"/>
      <charset val="204"/>
    </font>
    <font>
      <sz val="11"/>
      <color theme="1"/>
      <name val="Calibri"/>
      <family val="2"/>
      <charset val="204"/>
    </font>
    <font>
      <b/>
      <sz val="14"/>
      <color theme="1"/>
      <name val="Times New Roman"/>
      <family val="1"/>
      <charset val="204"/>
    </font>
    <font>
      <sz val="14"/>
      <color rgb="FF000000"/>
      <name val="Times New Roman"/>
      <family val="1"/>
      <charset val="204"/>
    </font>
    <font>
      <sz val="14"/>
      <color rgb="FF980000"/>
      <name val="Times New Roman"/>
      <family val="1"/>
      <charset val="204"/>
    </font>
    <font>
      <sz val="14"/>
      <color rgb="FFFF0000"/>
      <name val="Times New Roman"/>
      <family val="1"/>
      <charset val="204"/>
    </font>
    <font>
      <sz val="11"/>
      <color rgb="FF000000"/>
      <name val="Calibri"/>
      <family val="2"/>
      <charset val="204"/>
    </font>
    <font>
      <b/>
      <sz val="14"/>
      <color rgb="FF000000"/>
      <name val="Times New Roman"/>
      <family val="1"/>
      <charset val="204"/>
    </font>
    <font>
      <sz val="14"/>
      <color theme="1"/>
      <name val="Calibri"/>
      <family val="2"/>
      <charset val="204"/>
    </font>
    <font>
      <b/>
      <sz val="11"/>
      <color theme="1"/>
      <name val="Calibri"/>
      <family val="2"/>
      <charset val="204"/>
    </font>
    <font>
      <sz val="13"/>
      <color theme="1"/>
      <name val="Calibri"/>
      <family val="2"/>
      <charset val="204"/>
    </font>
    <font>
      <sz val="13"/>
      <color theme="0"/>
      <name val="Calibri"/>
      <family val="2"/>
      <charset val="204"/>
    </font>
    <font>
      <sz val="11"/>
      <color theme="0"/>
      <name val="Calibri"/>
      <family val="2"/>
      <charset val="204"/>
    </font>
    <font>
      <sz val="18"/>
      <color theme="1"/>
      <name val="Times New Roman"/>
      <family val="1"/>
      <charset val="204"/>
    </font>
    <font>
      <sz val="18"/>
      <color theme="1"/>
      <name val="Calibri"/>
      <family val="2"/>
      <charset val="204"/>
      <scheme val="minor"/>
    </font>
    <font>
      <sz val="14"/>
      <name val="Times New Roman"/>
      <family val="1"/>
      <charset val="204"/>
    </font>
  </fonts>
  <fills count="4">
    <fill>
      <patternFill patternType="none"/>
    </fill>
    <fill>
      <patternFill patternType="gray125"/>
    </fill>
    <fill>
      <patternFill patternType="solid">
        <fgColor rgb="FFFFFFFF"/>
        <bgColor rgb="FFFFFFFF"/>
      </patternFill>
    </fill>
    <fill>
      <patternFill patternType="solid">
        <fgColor theme="0"/>
        <bgColor theme="0"/>
      </patternFill>
    </fill>
  </fills>
  <borders count="45">
    <border>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right/>
      <top style="thin">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style="thin">
        <color indexed="64"/>
      </top>
      <bottom style="thin">
        <color rgb="FF000000"/>
      </bottom>
      <diagonal/>
    </border>
    <border>
      <left style="thin">
        <color rgb="FF000000"/>
      </left>
      <right style="thin">
        <color rgb="FF000000"/>
      </right>
      <top style="thin">
        <color indexed="64"/>
      </top>
      <bottom/>
      <diagonal/>
    </border>
    <border>
      <left style="thin">
        <color rgb="FF000000"/>
      </left>
      <right style="thin">
        <color rgb="FF000000"/>
      </right>
      <top/>
      <bottom style="thin">
        <color indexed="64"/>
      </bottom>
      <diagonal/>
    </border>
    <border>
      <left style="thin">
        <color indexed="64"/>
      </left>
      <right style="thin">
        <color indexed="64"/>
      </right>
      <top/>
      <bottom style="thin">
        <color indexed="64"/>
      </bottom>
      <diagonal/>
    </border>
    <border>
      <left/>
      <right style="thin">
        <color rgb="FF000000"/>
      </right>
      <top style="thin">
        <color rgb="FF000000"/>
      </top>
      <bottom/>
      <diagonal/>
    </border>
    <border>
      <left/>
      <right style="thin">
        <color rgb="FF000000"/>
      </right>
      <top/>
      <bottom style="thin">
        <color rgb="FF000000"/>
      </bottom>
      <diagonal/>
    </border>
    <border>
      <left/>
      <right style="thin">
        <color rgb="FF000000"/>
      </right>
      <top style="thin">
        <color indexed="64"/>
      </top>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top style="thin">
        <color indexed="64"/>
      </top>
      <bottom/>
      <diagonal/>
    </border>
    <border>
      <left style="thin">
        <color rgb="FF000000"/>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000000"/>
      </left>
      <right/>
      <top style="thin">
        <color indexed="64"/>
      </top>
      <bottom style="thin">
        <color indexed="64"/>
      </bottom>
      <diagonal/>
    </border>
    <border>
      <left/>
      <right style="thin">
        <color rgb="FF000000"/>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rgb="FF000000"/>
      </right>
      <top style="thin">
        <color indexed="64"/>
      </top>
      <bottom style="thin">
        <color rgb="FF000000"/>
      </bottom>
      <diagonal/>
    </border>
    <border>
      <left/>
      <right style="thin">
        <color rgb="FF000000"/>
      </right>
      <top style="thin">
        <color rgb="FF000000"/>
      </top>
      <bottom style="thin">
        <color indexed="64"/>
      </bottom>
      <diagonal/>
    </border>
    <border>
      <left/>
      <right style="thin">
        <color rgb="FF000000"/>
      </right>
      <top/>
      <bottom style="thin">
        <color indexed="64"/>
      </bottom>
      <diagonal/>
    </border>
    <border>
      <left style="thin">
        <color rgb="FF000000"/>
      </left>
      <right/>
      <top/>
      <bottom style="thin">
        <color indexed="64"/>
      </bottom>
      <diagonal/>
    </border>
    <border>
      <left/>
      <right/>
      <top style="thin">
        <color rgb="FF000000"/>
      </top>
      <bottom style="thin">
        <color indexed="64"/>
      </bottom>
      <diagonal/>
    </border>
  </borders>
  <cellStyleXfs count="1">
    <xf numFmtId="0" fontId="0" fillId="0" borderId="0"/>
  </cellStyleXfs>
  <cellXfs count="293">
    <xf numFmtId="0" fontId="0" fillId="0" borderId="0" xfId="0"/>
    <xf numFmtId="0" fontId="1" fillId="0" borderId="0" xfId="0" applyFont="1" applyAlignment="1">
      <alignment horizontal="center" vertical="center" wrapText="1"/>
    </xf>
    <xf numFmtId="0" fontId="1" fillId="0" borderId="0" xfId="0" applyFont="1"/>
    <xf numFmtId="0" fontId="1" fillId="0" borderId="0" xfId="0" applyFont="1" applyAlignment="1">
      <alignment wrapText="1"/>
    </xf>
    <xf numFmtId="0" fontId="3" fillId="0" borderId="0" xfId="0" applyFont="1"/>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1" fillId="0" borderId="2" xfId="0" applyFont="1" applyBorder="1" applyAlignment="1">
      <alignment horizontal="center" vertical="center" wrapText="1"/>
    </xf>
    <xf numFmtId="0" fontId="1" fillId="0" borderId="0" xfId="0" applyFont="1" applyAlignment="1">
      <alignment horizontal="center" vertical="top" wrapText="1"/>
    </xf>
    <xf numFmtId="0" fontId="1" fillId="0" borderId="7" xfId="0" applyFont="1" applyBorder="1" applyAlignment="1">
      <alignment horizontal="center" vertical="center"/>
    </xf>
    <xf numFmtId="0" fontId="1" fillId="0" borderId="4" xfId="0" applyFont="1" applyBorder="1" applyAlignment="1">
      <alignment horizontal="center" vertical="center"/>
    </xf>
    <xf numFmtId="0" fontId="1" fillId="0" borderId="7" xfId="0" applyFont="1" applyBorder="1" applyAlignment="1">
      <alignment vertical="top" wrapText="1"/>
    </xf>
    <xf numFmtId="0" fontId="1" fillId="0" borderId="7" xfId="0" applyFont="1" applyBorder="1" applyAlignment="1">
      <alignment horizontal="left" vertical="top" wrapText="1"/>
    </xf>
    <xf numFmtId="164" fontId="1" fillId="0" borderId="7" xfId="0" applyNumberFormat="1" applyFont="1" applyBorder="1" applyAlignment="1">
      <alignment horizontal="center" vertical="top"/>
    </xf>
    <xf numFmtId="164" fontId="1" fillId="2" borderId="8" xfId="0" applyNumberFormat="1" applyFont="1" applyFill="1" applyBorder="1" applyAlignment="1">
      <alignment horizontal="center" vertical="top"/>
    </xf>
    <xf numFmtId="165" fontId="5" fillId="0" borderId="7" xfId="0" applyNumberFormat="1" applyFont="1" applyBorder="1" applyAlignment="1">
      <alignment horizontal="center" vertical="top"/>
    </xf>
    <xf numFmtId="0" fontId="5" fillId="0" borderId="7" xfId="0" applyFont="1" applyBorder="1" applyAlignment="1">
      <alignment horizontal="center" vertical="top" wrapText="1"/>
    </xf>
    <xf numFmtId="164" fontId="4" fillId="0" borderId="7" xfId="0" applyNumberFormat="1" applyFont="1" applyBorder="1" applyAlignment="1">
      <alignment horizontal="center" vertical="center" wrapText="1"/>
    </xf>
    <xf numFmtId="164" fontId="4" fillId="0" borderId="4" xfId="0" applyNumberFormat="1" applyFont="1" applyBorder="1" applyAlignment="1">
      <alignment horizontal="center" vertical="center" wrapText="1"/>
    </xf>
    <xf numFmtId="0" fontId="5" fillId="0" borderId="7" xfId="0" applyFont="1" applyBorder="1" applyAlignment="1">
      <alignment horizontal="left" vertical="top" wrapText="1"/>
    </xf>
    <xf numFmtId="165" fontId="4" fillId="0" borderId="0" xfId="0" applyNumberFormat="1" applyFont="1" applyAlignment="1">
      <alignment horizontal="center"/>
    </xf>
    <xf numFmtId="0" fontId="5" fillId="0" borderId="7" xfId="0" applyFont="1" applyBorder="1" applyAlignment="1">
      <alignment vertical="top" wrapText="1"/>
    </xf>
    <xf numFmtId="165" fontId="5" fillId="0" borderId="7" xfId="0" applyNumberFormat="1" applyFont="1" applyBorder="1" applyAlignment="1">
      <alignment horizontal="center" vertical="top" wrapText="1"/>
    </xf>
    <xf numFmtId="165" fontId="1" fillId="0" borderId="7" xfId="0" applyNumberFormat="1" applyFont="1" applyBorder="1" applyAlignment="1">
      <alignment horizontal="center" vertical="top"/>
    </xf>
    <xf numFmtId="165" fontId="5" fillId="0" borderId="4" xfId="0" applyNumberFormat="1" applyFont="1" applyBorder="1" applyAlignment="1">
      <alignment horizontal="center" vertical="top"/>
    </xf>
    <xf numFmtId="49" fontId="5" fillId="0" borderId="7" xfId="0" applyNumberFormat="1" applyFont="1" applyBorder="1" applyAlignment="1">
      <alignment horizontal="center" vertical="top" wrapText="1"/>
    </xf>
    <xf numFmtId="49" fontId="6" fillId="0" borderId="7" xfId="0" applyNumberFormat="1" applyFont="1" applyBorder="1" applyAlignment="1">
      <alignment horizontal="center" vertical="top" wrapText="1"/>
    </xf>
    <xf numFmtId="165" fontId="4" fillId="0" borderId="7" xfId="0" applyNumberFormat="1" applyFont="1" applyBorder="1" applyAlignment="1">
      <alignment horizontal="center" vertical="center" wrapText="1"/>
    </xf>
    <xf numFmtId="165" fontId="4" fillId="0" borderId="4" xfId="0" applyNumberFormat="1" applyFont="1" applyBorder="1" applyAlignment="1">
      <alignment horizontal="center" vertical="center" wrapText="1"/>
    </xf>
    <xf numFmtId="0" fontId="3" fillId="0" borderId="7" xfId="0" applyFont="1" applyBorder="1"/>
    <xf numFmtId="0" fontId="1" fillId="0" borderId="0" xfId="0" applyFont="1" applyAlignment="1">
      <alignment vertical="top" wrapText="1"/>
    </xf>
    <xf numFmtId="0" fontId="1" fillId="0" borderId="3" xfId="0" applyFont="1" applyBorder="1" applyAlignment="1">
      <alignment horizontal="center" vertical="top" wrapText="1"/>
    </xf>
    <xf numFmtId="165" fontId="1" fillId="0" borderId="7" xfId="0" applyNumberFormat="1" applyFont="1" applyBorder="1" applyAlignment="1">
      <alignment horizontal="center" vertical="top" wrapText="1"/>
    </xf>
    <xf numFmtId="165" fontId="5" fillId="0" borderId="8" xfId="0" applyNumberFormat="1" applyFont="1" applyBorder="1" applyAlignment="1">
      <alignment horizontal="center" vertical="top"/>
    </xf>
    <xf numFmtId="0" fontId="6" fillId="0" borderId="7" xfId="0" applyFont="1" applyBorder="1" applyAlignment="1">
      <alignment vertical="top" wrapText="1"/>
    </xf>
    <xf numFmtId="165" fontId="1" fillId="0" borderId="8" xfId="0" applyNumberFormat="1" applyFont="1" applyBorder="1" applyAlignment="1">
      <alignment horizontal="center" vertical="top"/>
    </xf>
    <xf numFmtId="0" fontId="5" fillId="0" borderId="3" xfId="0" applyFont="1" applyBorder="1" applyAlignment="1">
      <alignment horizontal="left" vertical="top" wrapText="1"/>
    </xf>
    <xf numFmtId="0" fontId="5" fillId="0" borderId="3" xfId="0" applyFont="1" applyBorder="1" applyAlignment="1">
      <alignment vertical="top" wrapText="1"/>
    </xf>
    <xf numFmtId="0" fontId="1" fillId="0" borderId="7" xfId="0" applyFont="1" applyBorder="1" applyAlignment="1">
      <alignment horizontal="left" vertical="center" wrapText="1"/>
    </xf>
    <xf numFmtId="0" fontId="1" fillId="0" borderId="7" xfId="0" applyFont="1" applyBorder="1" applyAlignment="1">
      <alignment horizontal="center" vertical="top" wrapText="1"/>
    </xf>
    <xf numFmtId="0" fontId="6" fillId="0" borderId="3" xfId="0" applyFont="1" applyBorder="1" applyAlignment="1">
      <alignment horizontal="center" vertical="top" wrapText="1"/>
    </xf>
    <xf numFmtId="0" fontId="6" fillId="0" borderId="7" xfId="0" applyFont="1" applyBorder="1" applyAlignment="1">
      <alignment horizontal="center" vertical="top" wrapText="1"/>
    </xf>
    <xf numFmtId="165" fontId="1" fillId="0" borderId="4" xfId="0" applyNumberFormat="1" applyFont="1" applyBorder="1" applyAlignment="1">
      <alignment horizontal="center" vertical="top"/>
    </xf>
    <xf numFmtId="165" fontId="7" fillId="0" borderId="7" xfId="0" applyNumberFormat="1" applyFont="1" applyBorder="1" applyAlignment="1">
      <alignment horizontal="center" vertical="top"/>
    </xf>
    <xf numFmtId="0" fontId="1" fillId="0" borderId="6" xfId="0" applyFont="1" applyBorder="1" applyAlignment="1">
      <alignment horizontal="left" vertical="top" wrapText="1"/>
    </xf>
    <xf numFmtId="0" fontId="1" fillId="0" borderId="6" xfId="0" applyFont="1" applyBorder="1" applyAlignment="1">
      <alignment horizontal="center" vertical="top" wrapText="1"/>
    </xf>
    <xf numFmtId="165" fontId="1" fillId="0" borderId="0" xfId="0" applyNumberFormat="1" applyFont="1" applyAlignment="1">
      <alignment horizontal="center" vertical="top" wrapText="1"/>
    </xf>
    <xf numFmtId="0" fontId="5" fillId="0" borderId="6" xfId="0" applyFont="1" applyBorder="1" applyAlignment="1">
      <alignment horizontal="center" vertical="top" wrapText="1"/>
    </xf>
    <xf numFmtId="0" fontId="8" fillId="0" borderId="0" xfId="0" applyFont="1"/>
    <xf numFmtId="0" fontId="1" fillId="0" borderId="7" xfId="0" applyFont="1" applyBorder="1" applyAlignment="1">
      <alignment horizontal="center" vertical="top"/>
    </xf>
    <xf numFmtId="49" fontId="5" fillId="0" borderId="7" xfId="0" applyNumberFormat="1" applyFont="1" applyBorder="1" applyAlignment="1">
      <alignment horizontal="left" vertical="top" wrapText="1"/>
    </xf>
    <xf numFmtId="165" fontId="5" fillId="0" borderId="7" xfId="0" applyNumberFormat="1" applyFont="1" applyBorder="1" applyAlignment="1">
      <alignment vertical="top" wrapText="1"/>
    </xf>
    <xf numFmtId="0" fontId="5" fillId="0" borderId="6" xfId="0" applyFont="1" applyBorder="1" applyAlignment="1">
      <alignment horizontal="left" vertical="top" wrapText="1"/>
    </xf>
    <xf numFmtId="0" fontId="5" fillId="0" borderId="6" xfId="0" applyFont="1" applyBorder="1" applyAlignment="1">
      <alignment vertical="top" wrapText="1"/>
    </xf>
    <xf numFmtId="165" fontId="1" fillId="0" borderId="2" xfId="0" applyNumberFormat="1" applyFont="1" applyBorder="1" applyAlignment="1">
      <alignment horizontal="center" vertical="top"/>
    </xf>
    <xf numFmtId="0" fontId="10" fillId="0" borderId="0" xfId="0" applyFont="1"/>
    <xf numFmtId="0" fontId="6" fillId="0" borderId="3" xfId="0" applyFont="1" applyBorder="1" applyAlignment="1">
      <alignment vertical="top" wrapText="1"/>
    </xf>
    <xf numFmtId="0" fontId="11" fillId="0" borderId="0" xfId="0" applyFont="1"/>
    <xf numFmtId="0" fontId="1" fillId="0" borderId="7" xfId="0" applyFont="1" applyBorder="1" applyAlignment="1">
      <alignment horizontal="center"/>
    </xf>
    <xf numFmtId="0" fontId="1" fillId="0" borderId="0" xfId="0" applyFont="1" applyAlignment="1">
      <alignment horizontal="center" wrapText="1"/>
    </xf>
    <xf numFmtId="0" fontId="5" fillId="0" borderId="13" xfId="0" applyFont="1" applyBorder="1" applyAlignment="1">
      <alignment vertical="top" wrapText="1"/>
    </xf>
    <xf numFmtId="0" fontId="8" fillId="0" borderId="7" xfId="0" applyFont="1" applyBorder="1"/>
    <xf numFmtId="165" fontId="9" fillId="0" borderId="7" xfId="0" applyNumberFormat="1" applyFont="1" applyBorder="1" applyAlignment="1">
      <alignment horizontal="center"/>
    </xf>
    <xf numFmtId="0" fontId="9" fillId="0" borderId="7" xfId="0" applyFont="1" applyBorder="1" applyAlignment="1">
      <alignment horizontal="center"/>
    </xf>
    <xf numFmtId="0" fontId="12" fillId="0" borderId="0" xfId="0" applyFont="1"/>
    <xf numFmtId="165" fontId="13" fillId="0" borderId="0" xfId="0" applyNumberFormat="1" applyFont="1"/>
    <xf numFmtId="0" fontId="14" fillId="0" borderId="0" xfId="0" applyFont="1"/>
    <xf numFmtId="165" fontId="9" fillId="0" borderId="0" xfId="0" applyNumberFormat="1" applyFont="1" applyAlignment="1">
      <alignment horizontal="center"/>
    </xf>
    <xf numFmtId="0" fontId="1" fillId="0" borderId="14" xfId="0" applyFont="1" applyBorder="1" applyAlignment="1">
      <alignment vertical="top" wrapText="1"/>
    </xf>
    <xf numFmtId="0" fontId="5" fillId="0" borderId="12" xfId="0" applyFont="1" applyBorder="1" applyAlignment="1">
      <alignment vertical="top" wrapText="1"/>
    </xf>
    <xf numFmtId="0" fontId="1" fillId="0" borderId="15" xfId="0" applyFont="1" applyBorder="1" applyAlignment="1">
      <alignment vertical="top" wrapText="1"/>
    </xf>
    <xf numFmtId="0" fontId="1" fillId="0" borderId="6" xfId="0" applyFont="1" applyBorder="1" applyAlignment="1">
      <alignment vertical="top" wrapText="1"/>
    </xf>
    <xf numFmtId="0" fontId="5" fillId="0" borderId="16" xfId="0" applyFont="1" applyBorder="1" applyAlignment="1">
      <alignment horizontal="left" vertical="top" wrapText="1"/>
    </xf>
    <xf numFmtId="0" fontId="5" fillId="0" borderId="16" xfId="0" applyFont="1" applyBorder="1" applyAlignment="1">
      <alignment vertical="top" wrapText="1"/>
    </xf>
    <xf numFmtId="0" fontId="1" fillId="0" borderId="17" xfId="0" applyFont="1" applyBorder="1" applyAlignment="1">
      <alignment vertical="top" wrapText="1"/>
    </xf>
    <xf numFmtId="0" fontId="9" fillId="0" borderId="0" xfId="0" applyFont="1" applyAlignment="1">
      <alignment horizontal="center"/>
    </xf>
    <xf numFmtId="0" fontId="5" fillId="0" borderId="8" xfId="0" applyFont="1" applyBorder="1" applyAlignment="1">
      <alignment horizontal="center" vertical="top" wrapText="1"/>
    </xf>
    <xf numFmtId="0" fontId="5" fillId="0" borderId="15" xfId="0" applyFont="1" applyBorder="1" applyAlignment="1">
      <alignment horizontal="center" vertical="top" wrapText="1"/>
    </xf>
    <xf numFmtId="0" fontId="1" fillId="0" borderId="15" xfId="0" applyFont="1" applyBorder="1" applyAlignment="1">
      <alignment horizontal="left" vertical="top" wrapText="1"/>
    </xf>
    <xf numFmtId="0" fontId="5" fillId="0" borderId="20" xfId="0" applyFont="1" applyBorder="1" applyAlignment="1">
      <alignment horizontal="center" vertical="top" wrapText="1"/>
    </xf>
    <xf numFmtId="0" fontId="1" fillId="0" borderId="8" xfId="0" applyFont="1" applyBorder="1" applyAlignment="1">
      <alignment vertical="top" wrapText="1"/>
    </xf>
    <xf numFmtId="49" fontId="6" fillId="0" borderId="12" xfId="0" applyNumberFormat="1" applyFont="1" applyBorder="1" applyAlignment="1">
      <alignment horizontal="center" vertical="top" wrapText="1"/>
    </xf>
    <xf numFmtId="49" fontId="5" fillId="0" borderId="15" xfId="0" applyNumberFormat="1" applyFont="1" applyBorder="1" applyAlignment="1">
      <alignment horizontal="center" vertical="top" wrapText="1"/>
    </xf>
    <xf numFmtId="0" fontId="1" fillId="0" borderId="8" xfId="0" applyFont="1" applyBorder="1" applyAlignment="1">
      <alignment horizontal="center" vertical="center"/>
    </xf>
    <xf numFmtId="0" fontId="5" fillId="0" borderId="27" xfId="0" applyFont="1" applyBorder="1" applyAlignment="1">
      <alignment horizontal="left" vertical="top" wrapText="1"/>
    </xf>
    <xf numFmtId="0" fontId="1" fillId="0" borderId="8" xfId="0" applyFont="1" applyBorder="1" applyAlignment="1">
      <alignment horizontal="center" vertical="center" wrapText="1"/>
    </xf>
    <xf numFmtId="0" fontId="1" fillId="0" borderId="15" xfId="0" applyFont="1" applyBorder="1" applyAlignment="1">
      <alignment horizontal="center" vertical="center"/>
    </xf>
    <xf numFmtId="0" fontId="5" fillId="0" borderId="15" xfId="0" applyFont="1" applyBorder="1" applyAlignment="1">
      <alignment vertical="top" wrapText="1"/>
    </xf>
    <xf numFmtId="0" fontId="5" fillId="0" borderId="15" xfId="0" applyFont="1" applyBorder="1" applyAlignment="1">
      <alignment horizontal="left" vertical="top" wrapText="1"/>
    </xf>
    <xf numFmtId="165" fontId="1" fillId="0" borderId="15" xfId="0" applyNumberFormat="1" applyFont="1" applyBorder="1" applyAlignment="1">
      <alignment horizontal="center" vertical="top" wrapText="1"/>
    </xf>
    <xf numFmtId="165" fontId="5" fillId="0" borderId="15" xfId="0" applyNumberFormat="1" applyFont="1" applyBorder="1" applyAlignment="1">
      <alignment horizontal="center" vertical="top"/>
    </xf>
    <xf numFmtId="165" fontId="1" fillId="0" borderId="15" xfId="0" applyNumberFormat="1" applyFont="1" applyBorder="1" applyAlignment="1">
      <alignment horizontal="center" vertical="top"/>
    </xf>
    <xf numFmtId="165" fontId="4" fillId="0" borderId="15" xfId="0" applyNumberFormat="1" applyFont="1" applyBorder="1" applyAlignment="1">
      <alignment horizontal="center" vertical="center" wrapText="1"/>
    </xf>
    <xf numFmtId="0" fontId="5" fillId="0" borderId="13" xfId="0" applyFont="1" applyBorder="1" applyAlignment="1">
      <alignment horizontal="center" vertical="top" wrapText="1"/>
    </xf>
    <xf numFmtId="0" fontId="1" fillId="0" borderId="11" xfId="0" applyFont="1" applyBorder="1" applyAlignment="1">
      <alignment horizontal="center" vertical="center"/>
    </xf>
    <xf numFmtId="0" fontId="1" fillId="0" borderId="13" xfId="0" applyFont="1" applyBorder="1" applyAlignment="1">
      <alignment horizontal="center" vertical="center"/>
    </xf>
    <xf numFmtId="165" fontId="5" fillId="0" borderId="15" xfId="0" applyNumberFormat="1" applyFont="1" applyBorder="1" applyAlignment="1">
      <alignment horizontal="center" vertical="top" wrapText="1"/>
    </xf>
    <xf numFmtId="0" fontId="1" fillId="0" borderId="15" xfId="0" applyFont="1" applyBorder="1" applyAlignment="1">
      <alignment horizontal="center" vertical="top" wrapText="1"/>
    </xf>
    <xf numFmtId="0" fontId="6" fillId="0" borderId="15" xfId="0" applyFont="1" applyBorder="1" applyAlignment="1">
      <alignment horizontal="center" vertical="top" wrapText="1"/>
    </xf>
    <xf numFmtId="0" fontId="5" fillId="3" borderId="15" xfId="0" applyFont="1" applyFill="1" applyBorder="1" applyAlignment="1">
      <alignment vertical="top" wrapText="1"/>
    </xf>
    <xf numFmtId="165" fontId="7" fillId="0" borderId="15" xfId="0" applyNumberFormat="1" applyFont="1" applyBorder="1" applyAlignment="1">
      <alignment horizontal="center" vertical="top"/>
    </xf>
    <xf numFmtId="0" fontId="1" fillId="0" borderId="9" xfId="0" applyFont="1" applyBorder="1" applyAlignment="1">
      <alignment horizontal="left" vertical="top" wrapText="1"/>
    </xf>
    <xf numFmtId="0" fontId="5" fillId="0" borderId="17" xfId="0" applyFont="1" applyBorder="1" applyAlignment="1">
      <alignment vertical="top" wrapText="1"/>
    </xf>
    <xf numFmtId="0" fontId="5" fillId="0" borderId="17" xfId="0" applyFont="1" applyBorder="1" applyAlignment="1">
      <alignment horizontal="left" vertical="top" wrapText="1"/>
    </xf>
    <xf numFmtId="165" fontId="1" fillId="0" borderId="26" xfId="0" applyNumberFormat="1" applyFont="1" applyBorder="1" applyAlignment="1">
      <alignment horizontal="center" vertical="top"/>
    </xf>
    <xf numFmtId="165" fontId="1" fillId="0" borderId="17" xfId="0" applyNumberFormat="1" applyFont="1" applyBorder="1" applyAlignment="1">
      <alignment horizontal="center" vertical="top"/>
    </xf>
    <xf numFmtId="165" fontId="1" fillId="0" borderId="24" xfId="0" applyNumberFormat="1" applyFont="1" applyBorder="1" applyAlignment="1">
      <alignment horizontal="center" vertical="top"/>
    </xf>
    <xf numFmtId="0" fontId="1" fillId="0" borderId="17" xfId="0" applyFont="1" applyBorder="1" applyAlignment="1">
      <alignment horizontal="left" vertical="top" wrapText="1"/>
    </xf>
    <xf numFmtId="0" fontId="5" fillId="0" borderId="9" xfId="0" applyFont="1" applyBorder="1" applyAlignment="1">
      <alignment horizontal="left" vertical="top" wrapText="1"/>
    </xf>
    <xf numFmtId="0" fontId="1" fillId="0" borderId="16" xfId="0" applyFont="1" applyBorder="1" applyAlignment="1">
      <alignment horizontal="left" vertical="top" wrapText="1"/>
    </xf>
    <xf numFmtId="165" fontId="1" fillId="0" borderId="16" xfId="0" applyNumberFormat="1" applyFont="1" applyBorder="1" applyAlignment="1">
      <alignment horizontal="center" vertical="top" wrapText="1"/>
    </xf>
    <xf numFmtId="165" fontId="1" fillId="0" borderId="16" xfId="0" applyNumberFormat="1" applyFont="1" applyBorder="1" applyAlignment="1">
      <alignment horizontal="center" vertical="top"/>
    </xf>
    <xf numFmtId="165" fontId="1" fillId="0" borderId="28" xfId="0" applyNumberFormat="1" applyFont="1" applyBorder="1" applyAlignment="1">
      <alignment horizontal="center" vertical="top"/>
    </xf>
    <xf numFmtId="165" fontId="5" fillId="0" borderId="16" xfId="0" applyNumberFormat="1" applyFont="1" applyBorder="1" applyAlignment="1">
      <alignment horizontal="center" vertical="top"/>
    </xf>
    <xf numFmtId="0" fontId="1" fillId="0" borderId="16" xfId="0" applyFont="1" applyBorder="1" applyAlignment="1">
      <alignment horizontal="center" vertical="top" wrapText="1"/>
    </xf>
    <xf numFmtId="49" fontId="5" fillId="0" borderId="16" xfId="0" applyNumberFormat="1" applyFont="1" applyBorder="1" applyAlignment="1">
      <alignment horizontal="center" vertical="top" wrapText="1"/>
    </xf>
    <xf numFmtId="49" fontId="6" fillId="0" borderId="16" xfId="0" applyNumberFormat="1" applyFont="1" applyBorder="1" applyAlignment="1">
      <alignment vertical="top" wrapText="1"/>
    </xf>
    <xf numFmtId="0" fontId="5" fillId="0" borderId="11" xfId="0" applyFont="1" applyBorder="1" applyAlignment="1">
      <alignment horizontal="left" vertical="top" wrapText="1"/>
    </xf>
    <xf numFmtId="0" fontId="1" fillId="0" borderId="6" xfId="0" applyFont="1" applyBorder="1" applyAlignment="1">
      <alignment horizontal="center" vertical="top"/>
    </xf>
    <xf numFmtId="165" fontId="5" fillId="0" borderId="28" xfId="0" applyNumberFormat="1" applyFont="1" applyBorder="1" applyAlignment="1">
      <alignment horizontal="center" vertical="top"/>
    </xf>
    <xf numFmtId="0" fontId="1" fillId="0" borderId="16" xfId="0" applyFont="1" applyBorder="1" applyAlignment="1">
      <alignment vertical="top" wrapText="1"/>
    </xf>
    <xf numFmtId="0" fontId="1" fillId="0" borderId="16" xfId="0" applyFont="1" applyBorder="1" applyAlignment="1">
      <alignment horizontal="center" vertical="top"/>
    </xf>
    <xf numFmtId="0" fontId="5" fillId="0" borderId="16" xfId="0" applyFont="1" applyBorder="1" applyAlignment="1">
      <alignment horizontal="center" vertical="top" wrapText="1"/>
    </xf>
    <xf numFmtId="0" fontId="1" fillId="0" borderId="17" xfId="0" applyFont="1" applyBorder="1" applyAlignment="1">
      <alignment horizontal="center" vertical="top"/>
    </xf>
    <xf numFmtId="0" fontId="5" fillId="0" borderId="17" xfId="0" applyFont="1" applyBorder="1" applyAlignment="1">
      <alignment horizontal="center" vertical="top" wrapText="1"/>
    </xf>
    <xf numFmtId="0" fontId="5" fillId="0" borderId="29" xfId="0" applyFont="1" applyBorder="1" applyAlignment="1">
      <alignment horizontal="left" vertical="top" wrapText="1"/>
    </xf>
    <xf numFmtId="0" fontId="2" fillId="0" borderId="30" xfId="0" applyFont="1" applyBorder="1"/>
    <xf numFmtId="0" fontId="5" fillId="0" borderId="20" xfId="0" applyFont="1" applyBorder="1" applyAlignment="1">
      <alignment vertical="top" wrapText="1"/>
    </xf>
    <xf numFmtId="0" fontId="5" fillId="0" borderId="27" xfId="0" applyFont="1" applyBorder="1" applyAlignment="1">
      <alignment vertical="top" wrapText="1"/>
    </xf>
    <xf numFmtId="165" fontId="1" fillId="0" borderId="27" xfId="0" applyNumberFormat="1" applyFont="1" applyBorder="1" applyAlignment="1">
      <alignment horizontal="center" vertical="top"/>
    </xf>
    <xf numFmtId="165" fontId="5" fillId="0" borderId="31" xfId="0" applyNumberFormat="1" applyFont="1" applyBorder="1" applyAlignment="1">
      <alignment horizontal="center" vertical="top"/>
    </xf>
    <xf numFmtId="165" fontId="5" fillId="0" borderId="27" xfId="0" applyNumberFormat="1" applyFont="1" applyBorder="1" applyAlignment="1">
      <alignment horizontal="center" vertical="top"/>
    </xf>
    <xf numFmtId="49" fontId="1" fillId="0" borderId="27" xfId="0" applyNumberFormat="1" applyFont="1" applyBorder="1" applyAlignment="1">
      <alignment vertical="top" wrapText="1"/>
    </xf>
    <xf numFmtId="49" fontId="1" fillId="0" borderId="31" xfId="0" applyNumberFormat="1" applyFont="1" applyBorder="1" applyAlignment="1">
      <alignment horizontal="center" vertical="top"/>
    </xf>
    <xf numFmtId="49" fontId="1" fillId="0" borderId="27" xfId="0" applyNumberFormat="1" applyFont="1" applyBorder="1" applyAlignment="1">
      <alignment horizontal="center" vertical="top"/>
    </xf>
    <xf numFmtId="0" fontId="5" fillId="0" borderId="27" xfId="0" applyFont="1" applyBorder="1" applyAlignment="1">
      <alignment horizontal="center" vertical="top" wrapText="1"/>
    </xf>
    <xf numFmtId="0" fontId="6" fillId="0" borderId="32" xfId="0" applyFont="1" applyBorder="1" applyAlignment="1">
      <alignment vertical="top" wrapText="1"/>
    </xf>
    <xf numFmtId="0" fontId="1" fillId="0" borderId="12" xfId="0" applyFont="1" applyBorder="1" applyAlignment="1">
      <alignment vertical="top" wrapText="1"/>
    </xf>
    <xf numFmtId="0" fontId="1" fillId="0" borderId="29" xfId="0" applyFont="1" applyBorder="1" applyAlignment="1">
      <alignment vertical="top" wrapText="1"/>
    </xf>
    <xf numFmtId="0" fontId="1" fillId="0" borderId="20" xfId="0" applyFont="1" applyBorder="1" applyAlignment="1">
      <alignment horizontal="center" vertical="center" wrapText="1"/>
    </xf>
    <xf numFmtId="0" fontId="1" fillId="0" borderId="33" xfId="0" applyFont="1" applyBorder="1" applyAlignment="1">
      <alignment vertical="top" wrapText="1"/>
    </xf>
    <xf numFmtId="0" fontId="1" fillId="0" borderId="34" xfId="0" applyFont="1" applyBorder="1" applyAlignment="1">
      <alignment horizontal="center" vertical="center" wrapText="1"/>
    </xf>
    <xf numFmtId="0" fontId="1" fillId="0" borderId="5" xfId="0" applyFont="1" applyBorder="1" applyAlignment="1">
      <alignment vertical="top" wrapText="1"/>
    </xf>
    <xf numFmtId="0" fontId="1" fillId="0" borderId="5" xfId="0" applyFont="1" applyBorder="1" applyAlignment="1">
      <alignment horizontal="center" vertical="center" wrapText="1"/>
    </xf>
    <xf numFmtId="164" fontId="5" fillId="0" borderId="12" xfId="0" applyNumberFormat="1" applyFont="1" applyBorder="1" applyAlignment="1">
      <alignment horizontal="center" vertical="top" wrapText="1"/>
    </xf>
    <xf numFmtId="164" fontId="4" fillId="0" borderId="12" xfId="0" applyNumberFormat="1" applyFont="1" applyBorder="1" applyAlignment="1">
      <alignment horizontal="center" vertical="center" wrapText="1"/>
    </xf>
    <xf numFmtId="0" fontId="1" fillId="0" borderId="29" xfId="0" applyFont="1" applyBorder="1" applyAlignment="1">
      <alignment horizontal="left" vertical="top" wrapText="1"/>
    </xf>
    <xf numFmtId="0" fontId="4" fillId="0" borderId="8" xfId="0" applyFont="1" applyBorder="1" applyAlignment="1">
      <alignment horizontal="center" vertical="center" wrapText="1"/>
    </xf>
    <xf numFmtId="0" fontId="1" fillId="0" borderId="33" xfId="0" applyFont="1" applyBorder="1" applyAlignment="1">
      <alignment horizontal="left" vertical="top" wrapText="1"/>
    </xf>
    <xf numFmtId="0" fontId="5" fillId="0" borderId="34" xfId="0" applyFont="1" applyBorder="1" applyAlignment="1">
      <alignment horizontal="left" vertical="top" wrapText="1"/>
    </xf>
    <xf numFmtId="0" fontId="5" fillId="0" borderId="2" xfId="0" applyFont="1" applyBorder="1" applyAlignment="1">
      <alignment horizontal="center" vertical="top" wrapText="1"/>
    </xf>
    <xf numFmtId="0" fontId="5" fillId="0" borderId="29" xfId="0" applyFont="1" applyBorder="1" applyAlignment="1">
      <alignment horizontal="center" vertical="top" wrapText="1"/>
    </xf>
    <xf numFmtId="0" fontId="5" fillId="0" borderId="33" xfId="0" applyFont="1" applyBorder="1" applyAlignment="1">
      <alignment horizontal="center" vertical="top" wrapText="1"/>
    </xf>
    <xf numFmtId="0" fontId="5" fillId="0" borderId="34" xfId="0" applyFont="1" applyBorder="1" applyAlignment="1">
      <alignment horizontal="center" vertical="top" wrapText="1"/>
    </xf>
    <xf numFmtId="0" fontId="2" fillId="0" borderId="29" xfId="0" applyFont="1" applyBorder="1"/>
    <xf numFmtId="0" fontId="5" fillId="0" borderId="35" xfId="0" applyFont="1" applyBorder="1" applyAlignment="1">
      <alignment vertical="top" wrapText="1"/>
    </xf>
    <xf numFmtId="0" fontId="1" fillId="0" borderId="36" xfId="0" applyFont="1" applyBorder="1" applyAlignment="1">
      <alignment horizontal="left" vertical="top" wrapText="1"/>
    </xf>
    <xf numFmtId="0" fontId="5" fillId="0" borderId="37" xfId="0" applyFont="1" applyBorder="1" applyAlignment="1">
      <alignment vertical="top" wrapText="1"/>
    </xf>
    <xf numFmtId="0" fontId="5" fillId="0" borderId="29" xfId="0" applyFont="1" applyBorder="1" applyAlignment="1">
      <alignment vertical="top" wrapText="1"/>
    </xf>
    <xf numFmtId="0" fontId="5" fillId="0" borderId="38" xfId="0" applyFont="1" applyBorder="1" applyAlignment="1">
      <alignment vertical="top" wrapText="1"/>
    </xf>
    <xf numFmtId="0" fontId="1" fillId="0" borderId="38" xfId="0" applyFont="1" applyBorder="1" applyAlignment="1">
      <alignment horizontal="center" vertical="center" wrapText="1"/>
    </xf>
    <xf numFmtId="165" fontId="1" fillId="0" borderId="35" xfId="0" applyNumberFormat="1" applyFont="1" applyBorder="1" applyAlignment="1">
      <alignment horizontal="center" vertical="top" wrapText="1"/>
    </xf>
    <xf numFmtId="165" fontId="4" fillId="0" borderId="35" xfId="0" applyNumberFormat="1" applyFont="1" applyBorder="1" applyAlignment="1">
      <alignment horizontal="center" vertical="center" wrapText="1"/>
    </xf>
    <xf numFmtId="165" fontId="5" fillId="0" borderId="39" xfId="0" applyNumberFormat="1" applyFont="1" applyBorder="1" applyAlignment="1">
      <alignment horizontal="center" vertical="top"/>
    </xf>
    <xf numFmtId="0" fontId="4" fillId="0" borderId="39" xfId="0" applyFont="1" applyBorder="1" applyAlignment="1">
      <alignment horizontal="center" vertical="center" wrapText="1"/>
    </xf>
    <xf numFmtId="0" fontId="6" fillId="0" borderId="38" xfId="0" applyFont="1" applyBorder="1" applyAlignment="1">
      <alignment vertical="top" wrapText="1"/>
    </xf>
    <xf numFmtId="0" fontId="3" fillId="0" borderId="38" xfId="0" applyFont="1" applyBorder="1"/>
    <xf numFmtId="0" fontId="3" fillId="0" borderId="20" xfId="0" applyFont="1" applyBorder="1"/>
    <xf numFmtId="0" fontId="1" fillId="0" borderId="30" xfId="0" applyFont="1" applyBorder="1" applyAlignment="1">
      <alignment horizontal="center" vertical="top" wrapText="1"/>
    </xf>
    <xf numFmtId="0" fontId="1" fillId="0" borderId="20" xfId="0" applyFont="1" applyBorder="1" applyAlignment="1">
      <alignment horizontal="center" vertical="top" wrapText="1"/>
    </xf>
    <xf numFmtId="0" fontId="1" fillId="0" borderId="8" xfId="0" applyFont="1" applyBorder="1" applyAlignment="1">
      <alignment horizontal="center" vertical="top" wrapText="1"/>
    </xf>
    <xf numFmtId="0" fontId="1" fillId="0" borderId="20" xfId="0" applyFont="1" applyBorder="1" applyAlignment="1">
      <alignment horizontal="left" vertical="top" wrapText="1"/>
    </xf>
    <xf numFmtId="0" fontId="5" fillId="0" borderId="33" xfId="0" applyFont="1" applyBorder="1" applyAlignment="1">
      <alignment horizontal="left" vertical="top" wrapText="1"/>
    </xf>
    <xf numFmtId="0" fontId="1" fillId="0" borderId="34" xfId="0" applyFont="1" applyBorder="1" applyAlignment="1">
      <alignment horizontal="left" vertical="top" wrapText="1"/>
    </xf>
    <xf numFmtId="0" fontId="1" fillId="0" borderId="20" xfId="0" applyFont="1" applyBorder="1" applyAlignment="1">
      <alignment vertical="top" wrapText="1"/>
    </xf>
    <xf numFmtId="0" fontId="5" fillId="0" borderId="25" xfId="0" applyFont="1" applyBorder="1" applyAlignment="1">
      <alignment vertical="top" wrapText="1"/>
    </xf>
    <xf numFmtId="165" fontId="5" fillId="0" borderId="24" xfId="0" applyNumberFormat="1" applyFont="1" applyBorder="1" applyAlignment="1">
      <alignment horizontal="center" vertical="top"/>
    </xf>
    <xf numFmtId="0" fontId="1" fillId="0" borderId="29" xfId="0" applyFont="1" applyBorder="1" applyAlignment="1">
      <alignment horizontal="center" vertical="top" wrapText="1"/>
    </xf>
    <xf numFmtId="0" fontId="1" fillId="0" borderId="33" xfId="0" applyFont="1" applyBorder="1" applyAlignment="1">
      <alignment horizontal="center" vertical="top" wrapText="1"/>
    </xf>
    <xf numFmtId="0" fontId="1" fillId="0" borderId="34" xfId="0" applyFont="1" applyBorder="1" applyAlignment="1">
      <alignment horizontal="center" vertical="top" wrapText="1"/>
    </xf>
    <xf numFmtId="0" fontId="6" fillId="0" borderId="25" xfId="0" applyFont="1" applyBorder="1" applyAlignment="1">
      <alignment horizontal="center" vertical="top" wrapText="1"/>
    </xf>
    <xf numFmtId="0" fontId="5" fillId="0" borderId="30" xfId="0" applyFont="1" applyBorder="1" applyAlignment="1">
      <alignment horizontal="center" vertical="top" wrapText="1"/>
    </xf>
    <xf numFmtId="0" fontId="1" fillId="0" borderId="30" xfId="0" applyFont="1" applyBorder="1" applyAlignment="1">
      <alignment horizontal="center" vertical="center" wrapText="1"/>
    </xf>
    <xf numFmtId="0" fontId="1" fillId="0" borderId="36" xfId="0" applyFont="1" applyBorder="1" applyAlignment="1">
      <alignment horizontal="center" vertical="center" wrapText="1"/>
    </xf>
    <xf numFmtId="0" fontId="5" fillId="0" borderId="21" xfId="0" applyFont="1" applyBorder="1" applyAlignment="1">
      <alignment vertical="top" wrapText="1"/>
    </xf>
    <xf numFmtId="0" fontId="5" fillId="0" borderId="5" xfId="0" applyFont="1" applyBorder="1" applyAlignment="1">
      <alignment vertical="top" wrapText="1"/>
    </xf>
    <xf numFmtId="165" fontId="5" fillId="0" borderId="12" xfId="0" applyNumberFormat="1" applyFont="1" applyBorder="1" applyAlignment="1">
      <alignment horizontal="center" vertical="top" wrapText="1"/>
    </xf>
    <xf numFmtId="165" fontId="4" fillId="0" borderId="12" xfId="0" applyNumberFormat="1" applyFont="1" applyBorder="1" applyAlignment="1">
      <alignment horizontal="center" vertical="center" wrapText="1"/>
    </xf>
    <xf numFmtId="0" fontId="5" fillId="0" borderId="11" xfId="0" applyFont="1" applyBorder="1" applyAlignment="1">
      <alignment horizontal="center" vertical="top" wrapText="1"/>
    </xf>
    <xf numFmtId="0" fontId="1" fillId="0" borderId="36" xfId="0" applyFont="1" applyBorder="1" applyAlignment="1">
      <alignment horizontal="center" vertical="top" wrapText="1"/>
    </xf>
    <xf numFmtId="0" fontId="3" fillId="0" borderId="12" xfId="0" applyFont="1" applyBorder="1"/>
    <xf numFmtId="0" fontId="1" fillId="0" borderId="11" xfId="0" applyFont="1" applyBorder="1" applyAlignment="1">
      <alignment horizontal="center" vertical="top" wrapText="1"/>
    </xf>
    <xf numFmtId="0" fontId="1" fillId="0" borderId="30" xfId="0" applyFont="1" applyBorder="1" applyAlignment="1">
      <alignment horizontal="center" vertical="top"/>
    </xf>
    <xf numFmtId="0" fontId="1" fillId="0" borderId="20" xfId="0" applyFont="1" applyBorder="1" applyAlignment="1">
      <alignment horizontal="center" vertical="top"/>
    </xf>
    <xf numFmtId="0" fontId="5" fillId="0" borderId="41" xfId="0" applyFont="1" applyBorder="1" applyAlignment="1">
      <alignment vertical="top" wrapText="1"/>
    </xf>
    <xf numFmtId="165" fontId="5" fillId="0" borderId="12" xfId="0" applyNumberFormat="1" applyFont="1" applyBorder="1" applyAlignment="1">
      <alignment vertical="top" wrapText="1"/>
    </xf>
    <xf numFmtId="0" fontId="1" fillId="0" borderId="22" xfId="0" applyFont="1" applyBorder="1" applyAlignment="1">
      <alignment vertical="top" wrapText="1"/>
    </xf>
    <xf numFmtId="0" fontId="1" fillId="0" borderId="11" xfId="0" applyFont="1" applyBorder="1" applyAlignment="1">
      <alignment horizontal="left" vertical="top" wrapText="1"/>
    </xf>
    <xf numFmtId="165" fontId="1" fillId="0" borderId="12" xfId="0" applyNumberFormat="1" applyFont="1" applyBorder="1" applyAlignment="1">
      <alignment horizontal="center" vertical="top"/>
    </xf>
    <xf numFmtId="0" fontId="1" fillId="0" borderId="11" xfId="0" applyFont="1" applyBorder="1" applyAlignment="1">
      <alignment vertical="top" wrapText="1"/>
    </xf>
    <xf numFmtId="0" fontId="5" fillId="0" borderId="33" xfId="0" applyFont="1" applyBorder="1" applyAlignment="1">
      <alignment vertical="top" wrapText="1"/>
    </xf>
    <xf numFmtId="0" fontId="5" fillId="0" borderId="34" xfId="0" applyFont="1" applyBorder="1" applyAlignment="1">
      <alignment vertical="top" wrapText="1"/>
    </xf>
    <xf numFmtId="0" fontId="1" fillId="0" borderId="33" xfId="0" applyFont="1" applyBorder="1" applyAlignment="1">
      <alignment horizontal="center" vertical="top"/>
    </xf>
    <xf numFmtId="0" fontId="1" fillId="0" borderId="34" xfId="0" applyFont="1" applyBorder="1" applyAlignment="1">
      <alignment horizontal="center" vertical="top"/>
    </xf>
    <xf numFmtId="0" fontId="5" fillId="0" borderId="10" xfId="0" applyFont="1" applyBorder="1" applyAlignment="1">
      <alignment vertical="top" wrapText="1"/>
    </xf>
    <xf numFmtId="0" fontId="5" fillId="0" borderId="42" xfId="0" applyFont="1" applyBorder="1" applyAlignment="1">
      <alignment vertical="top" wrapText="1"/>
    </xf>
    <xf numFmtId="0" fontId="5" fillId="0" borderId="19" xfId="0" applyFont="1" applyBorder="1" applyAlignment="1">
      <alignment vertical="top" wrapText="1"/>
    </xf>
    <xf numFmtId="0" fontId="1" fillId="0" borderId="19" xfId="0" applyFont="1" applyBorder="1" applyAlignment="1">
      <alignment horizontal="left" vertical="top" wrapText="1"/>
    </xf>
    <xf numFmtId="165" fontId="1" fillId="0" borderId="19" xfId="0" applyNumberFormat="1" applyFont="1" applyBorder="1" applyAlignment="1">
      <alignment horizontal="center" vertical="top" wrapText="1"/>
    </xf>
    <xf numFmtId="165" fontId="7" fillId="0" borderId="19" xfId="0" applyNumberFormat="1" applyFont="1" applyBorder="1" applyAlignment="1">
      <alignment horizontal="center" vertical="top"/>
    </xf>
    <xf numFmtId="165" fontId="1" fillId="0" borderId="19" xfId="0" applyNumberFormat="1" applyFont="1" applyBorder="1" applyAlignment="1">
      <alignment horizontal="center" vertical="top"/>
    </xf>
    <xf numFmtId="165" fontId="1" fillId="0" borderId="43" xfId="0" applyNumberFormat="1" applyFont="1" applyBorder="1" applyAlignment="1">
      <alignment horizontal="center" vertical="top"/>
    </xf>
    <xf numFmtId="165" fontId="5" fillId="0" borderId="19" xfId="0" applyNumberFormat="1" applyFont="1" applyBorder="1" applyAlignment="1">
      <alignment horizontal="center" vertical="top"/>
    </xf>
    <xf numFmtId="0" fontId="5" fillId="0" borderId="19" xfId="0" applyFont="1" applyBorder="1" applyAlignment="1">
      <alignment horizontal="left" vertical="top" wrapText="1"/>
    </xf>
    <xf numFmtId="0" fontId="1" fillId="0" borderId="19" xfId="0" applyFont="1" applyBorder="1" applyAlignment="1">
      <alignment horizontal="center" vertical="top" wrapText="1"/>
    </xf>
    <xf numFmtId="49" fontId="5" fillId="0" borderId="19" xfId="0" applyNumberFormat="1" applyFont="1" applyBorder="1" applyAlignment="1">
      <alignment horizontal="center" vertical="top" wrapText="1"/>
    </xf>
    <xf numFmtId="49" fontId="6" fillId="0" borderId="19" xfId="0" applyNumberFormat="1" applyFont="1" applyBorder="1" applyAlignment="1">
      <alignment horizontal="center" vertical="top" wrapText="1"/>
    </xf>
    <xf numFmtId="0" fontId="5" fillId="0" borderId="30" xfId="0" applyFont="1" applyBorder="1" applyAlignment="1">
      <alignment vertical="top" wrapText="1"/>
    </xf>
    <xf numFmtId="165" fontId="1" fillId="0" borderId="44" xfId="0" applyNumberFormat="1" applyFont="1" applyBorder="1" applyAlignment="1">
      <alignment horizontal="center" vertical="top"/>
    </xf>
    <xf numFmtId="165" fontId="1" fillId="0" borderId="40" xfId="0" applyNumberFormat="1" applyFont="1" applyBorder="1" applyAlignment="1">
      <alignment horizontal="center" vertical="top"/>
    </xf>
    <xf numFmtId="165" fontId="1" fillId="0" borderId="25" xfId="0" applyNumberFormat="1" applyFont="1" applyBorder="1" applyAlignment="1">
      <alignment horizontal="center" vertical="top"/>
    </xf>
    <xf numFmtId="0" fontId="2" fillId="0" borderId="20" xfId="0" applyFont="1" applyBorder="1"/>
    <xf numFmtId="0" fontId="6" fillId="0" borderId="39" xfId="0" applyFont="1" applyBorder="1" applyAlignment="1">
      <alignment vertical="top" wrapText="1"/>
    </xf>
    <xf numFmtId="49" fontId="5" fillId="0" borderId="19" xfId="0" applyNumberFormat="1" applyFont="1" applyBorder="1" applyAlignment="1">
      <alignment vertical="top" wrapText="1"/>
    </xf>
    <xf numFmtId="0" fontId="6" fillId="0" borderId="8" xfId="0" applyFont="1" applyBorder="1" applyAlignment="1">
      <alignment horizontal="center" vertical="top" wrapText="1"/>
    </xf>
    <xf numFmtId="0" fontId="5" fillId="0" borderId="20" xfId="0" applyFont="1" applyBorder="1" applyAlignment="1">
      <alignment horizontal="left" vertical="top" wrapText="1"/>
    </xf>
    <xf numFmtId="0" fontId="5" fillId="0" borderId="44" xfId="0" applyFont="1" applyBorder="1" applyAlignment="1">
      <alignment vertical="top" wrapText="1"/>
    </xf>
    <xf numFmtId="165" fontId="1" fillId="0" borderId="41" xfId="0" applyNumberFormat="1" applyFont="1" applyBorder="1" applyAlignment="1">
      <alignment horizontal="center" vertical="top"/>
    </xf>
    <xf numFmtId="0" fontId="1" fillId="0" borderId="34" xfId="0" applyFont="1" applyBorder="1" applyAlignment="1">
      <alignment vertical="top" wrapText="1"/>
    </xf>
    <xf numFmtId="0" fontId="0" fillId="0" borderId="9" xfId="0" applyBorder="1"/>
    <xf numFmtId="0" fontId="0" fillId="0" borderId="6" xfId="0" applyBorder="1"/>
    <xf numFmtId="0" fontId="17" fillId="0" borderId="9" xfId="0" applyFont="1" applyBorder="1" applyAlignment="1">
      <alignment vertical="top" wrapText="1"/>
    </xf>
    <xf numFmtId="0" fontId="17" fillId="0" borderId="29" xfId="0" applyFont="1" applyBorder="1" applyAlignment="1">
      <alignment vertical="top" wrapText="1"/>
    </xf>
    <xf numFmtId="0" fontId="6" fillId="0" borderId="39" xfId="0" applyFont="1" applyBorder="1" applyAlignment="1">
      <alignment horizontal="center" vertical="top" wrapText="1"/>
    </xf>
    <xf numFmtId="49" fontId="5" fillId="0" borderId="29" xfId="0" applyNumberFormat="1" applyFont="1" applyBorder="1" applyAlignment="1">
      <alignment horizontal="left" vertical="top" wrapText="1"/>
    </xf>
    <xf numFmtId="0" fontId="1" fillId="0" borderId="0" xfId="0" applyFont="1" applyAlignment="1">
      <alignment vertical="top" wrapText="1"/>
    </xf>
    <xf numFmtId="0" fontId="0" fillId="0" borderId="0" xfId="0" applyAlignment="1">
      <alignment vertical="top"/>
    </xf>
    <xf numFmtId="0" fontId="15" fillId="0" borderId="0" xfId="0" applyFont="1" applyAlignment="1">
      <alignment horizontal="center" vertical="center" wrapText="1"/>
    </xf>
    <xf numFmtId="0" fontId="16" fillId="0" borderId="0" xfId="0" applyFont="1"/>
    <xf numFmtId="49" fontId="6" fillId="0" borderId="35" xfId="0" applyNumberFormat="1" applyFont="1" applyBorder="1" applyAlignment="1">
      <alignment horizontal="center" vertical="center" wrapText="1"/>
    </xf>
    <xf numFmtId="0" fontId="2" fillId="0" borderId="35" xfId="0" applyFont="1" applyBorder="1"/>
    <xf numFmtId="0" fontId="1" fillId="0" borderId="15" xfId="0" applyFont="1" applyBorder="1" applyAlignment="1">
      <alignment horizontal="left" vertical="top" wrapText="1"/>
    </xf>
    <xf numFmtId="0" fontId="3" fillId="0" borderId="15" xfId="0" applyFont="1" applyBorder="1"/>
    <xf numFmtId="0" fontId="1" fillId="0" borderId="3" xfId="0" applyFont="1" applyBorder="1" applyAlignment="1">
      <alignment horizontal="center" vertical="center" wrapText="1"/>
    </xf>
    <xf numFmtId="0" fontId="2" fillId="0" borderId="6" xfId="0" applyFont="1" applyBorder="1"/>
    <xf numFmtId="0" fontId="2" fillId="0" borderId="9" xfId="0" applyFont="1" applyBorder="1"/>
    <xf numFmtId="0" fontId="1" fillId="0" borderId="13" xfId="0" applyFont="1" applyBorder="1" applyAlignment="1">
      <alignment horizontal="center" vertical="center" wrapText="1"/>
    </xf>
    <xf numFmtId="0" fontId="2" fillId="0" borderId="14" xfId="0" applyFont="1" applyBorder="1"/>
    <xf numFmtId="0" fontId="1" fillId="0" borderId="15" xfId="0" applyFont="1" applyBorder="1" applyAlignment="1">
      <alignment horizontal="center" vertical="center" wrapText="1"/>
    </xf>
    <xf numFmtId="0" fontId="2" fillId="0" borderId="29" xfId="0" applyFont="1" applyBorder="1"/>
    <xf numFmtId="0" fontId="2" fillId="0" borderId="15" xfId="0" applyFont="1" applyBorder="1"/>
    <xf numFmtId="0" fontId="1" fillId="0" borderId="0" xfId="0" applyFont="1"/>
    <xf numFmtId="0" fontId="0" fillId="0" borderId="0" xfId="0"/>
    <xf numFmtId="164" fontId="4" fillId="0" borderId="2" xfId="0" applyNumberFormat="1" applyFont="1" applyBorder="1" applyAlignment="1">
      <alignment horizontal="center"/>
    </xf>
    <xf numFmtId="0" fontId="2" fillId="0" borderId="2" xfId="0" applyFont="1" applyBorder="1"/>
    <xf numFmtId="0" fontId="1" fillId="0" borderId="3" xfId="0" applyFont="1" applyBorder="1" applyAlignment="1">
      <alignment horizontal="center" vertical="center"/>
    </xf>
    <xf numFmtId="0" fontId="1" fillId="0" borderId="4" xfId="0" applyFont="1" applyBorder="1" applyAlignment="1">
      <alignment horizontal="center" vertical="center" wrapText="1"/>
    </xf>
    <xf numFmtId="0" fontId="2" fillId="0" borderId="5" xfId="0" applyFont="1" applyBorder="1"/>
    <xf numFmtId="0" fontId="1" fillId="0" borderId="26" xfId="0" applyFont="1" applyBorder="1" applyAlignment="1">
      <alignment horizontal="center" vertical="center" wrapText="1"/>
    </xf>
    <xf numFmtId="0" fontId="1" fillId="0" borderId="4" xfId="0" applyFont="1" applyBorder="1" applyAlignment="1">
      <alignment horizontal="center" wrapText="1"/>
    </xf>
    <xf numFmtId="0" fontId="1" fillId="0" borderId="23" xfId="0" applyFont="1" applyBorder="1" applyAlignment="1">
      <alignment horizontal="center" vertical="center" wrapText="1"/>
    </xf>
    <xf numFmtId="0" fontId="2" fillId="0" borderId="22" xfId="0" applyFont="1" applyBorder="1"/>
    <xf numFmtId="0" fontId="1" fillId="0" borderId="18" xfId="0" applyFont="1" applyBorder="1" applyAlignment="1">
      <alignment horizontal="center" vertical="center" wrapText="1"/>
    </xf>
    <xf numFmtId="165" fontId="4" fillId="0" borderId="0" xfId="0" applyNumberFormat="1" applyFont="1" applyAlignment="1">
      <alignment horizontal="center"/>
    </xf>
    <xf numFmtId="0" fontId="1" fillId="0" borderId="18" xfId="0" applyFont="1" applyBorder="1" applyAlignment="1">
      <alignment horizontal="center" vertical="center"/>
    </xf>
    <xf numFmtId="0" fontId="1" fillId="0" borderId="15" xfId="0" applyFont="1" applyBorder="1" applyAlignment="1">
      <alignment horizontal="center" vertical="center"/>
    </xf>
    <xf numFmtId="0" fontId="1" fillId="0" borderId="13" xfId="0" applyFont="1" applyBorder="1" applyAlignment="1">
      <alignment horizontal="center" vertical="top" wrapText="1"/>
    </xf>
    <xf numFmtId="0" fontId="2" fillId="0" borderId="1" xfId="0" applyFont="1" applyBorder="1"/>
    <xf numFmtId="0" fontId="1" fillId="0" borderId="15" xfId="0" applyFont="1" applyBorder="1" applyAlignment="1">
      <alignment horizontal="center" wrapText="1"/>
    </xf>
    <xf numFmtId="0" fontId="1" fillId="0" borderId="24" xfId="0" applyFont="1" applyBorder="1" applyAlignment="1">
      <alignment horizontal="center" wrapText="1"/>
    </xf>
    <xf numFmtId="0" fontId="2" fillId="0" borderId="25" xfId="0" applyFont="1" applyBorder="1"/>
    <xf numFmtId="49" fontId="6" fillId="0" borderId="39" xfId="0" applyNumberFormat="1" applyFont="1" applyBorder="1" applyAlignment="1">
      <alignment horizontal="center" vertical="top" wrapText="1"/>
    </xf>
    <xf numFmtId="0" fontId="2" fillId="0" borderId="39" xfId="0" applyFont="1" applyBorder="1"/>
    <xf numFmtId="49" fontId="5" fillId="0" borderId="30" xfId="0" applyNumberFormat="1" applyFont="1" applyBorder="1" applyAlignment="1">
      <alignment horizontal="left" vertical="top" wrapText="1"/>
    </xf>
    <xf numFmtId="0" fontId="2" fillId="0" borderId="30" xfId="0" applyFont="1" applyBorder="1"/>
    <xf numFmtId="0" fontId="2" fillId="0" borderId="20" xfId="0" applyFont="1" applyBorder="1"/>
    <xf numFmtId="0" fontId="6" fillId="0" borderId="3" xfId="0" applyFont="1" applyBorder="1" applyAlignment="1">
      <alignment horizontal="center" vertical="top" wrapText="1"/>
    </xf>
    <xf numFmtId="0" fontId="7" fillId="0" borderId="13" xfId="0" applyFont="1" applyBorder="1" applyAlignment="1">
      <alignment horizontal="center" vertical="top" wrapText="1"/>
    </xf>
    <xf numFmtId="0" fontId="5" fillId="0" borderId="13" xfId="0" applyFont="1" applyBorder="1" applyAlignment="1">
      <alignment horizontal="center" vertical="top" wrapText="1"/>
    </xf>
    <xf numFmtId="165" fontId="9" fillId="0" borderId="0" xfId="0" applyNumberFormat="1" applyFont="1" applyAlignment="1">
      <alignment horizontal="center"/>
    </xf>
    <xf numFmtId="0" fontId="1" fillId="0" borderId="10" xfId="0" applyFont="1" applyBorder="1" applyAlignment="1">
      <alignment horizontal="center" vertical="center" wrapText="1"/>
    </xf>
    <xf numFmtId="0" fontId="0" fillId="0" borderId="2" xfId="0" applyBorder="1"/>
    <xf numFmtId="0" fontId="5" fillId="0" borderId="3" xfId="0" applyFont="1" applyBorder="1" applyAlignment="1">
      <alignment horizontal="left" vertical="top" wrapText="1"/>
    </xf>
    <xf numFmtId="0" fontId="1" fillId="0" borderId="0" xfId="0" applyFont="1" applyAlignment="1">
      <alignment wrapText="1"/>
    </xf>
    <xf numFmtId="0" fontId="5" fillId="0" borderId="3" xfId="0" applyFont="1" applyBorder="1" applyAlignment="1">
      <alignment horizontal="center" vertical="top" wrapText="1"/>
    </xf>
    <xf numFmtId="0" fontId="2" fillId="0" borderId="0" xfId="0" applyFont="1"/>
    <xf numFmtId="0" fontId="5" fillId="0" borderId="0" xfId="0" applyFont="1"/>
    <xf numFmtId="0" fontId="5" fillId="0" borderId="14" xfId="0" applyFont="1" applyBorder="1"/>
    <xf numFmtId="0" fontId="2" fillId="0" borderId="12" xfId="0" applyFont="1" applyBorder="1"/>
    <xf numFmtId="0" fontId="1" fillId="0" borderId="3" xfId="0" applyFont="1" applyBorder="1" applyAlignment="1">
      <alignment horizontal="center"/>
    </xf>
    <xf numFmtId="0" fontId="1" fillId="0" borderId="3" xfId="0" applyFont="1" applyBorder="1" applyAlignment="1">
      <alignment horizontal="center" wrapText="1"/>
    </xf>
    <xf numFmtId="0" fontId="3" fillId="0" borderId="0" xfId="0" applyFont="1"/>
    <xf numFmtId="0" fontId="0" fillId="0" borderId="0" xfId="0" applyFont="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986"/>
  <sheetViews>
    <sheetView tabSelected="1" view="pageBreakPreview" topLeftCell="B25" zoomScale="60" zoomScaleNormal="100" zoomScalePageLayoutView="55" workbookViewId="0">
      <selection activeCell="U31" sqref="U31"/>
    </sheetView>
  </sheetViews>
  <sheetFormatPr defaultColWidth="14.44140625" defaultRowHeight="15" customHeight="1" x14ac:dyDescent="0.3"/>
  <cols>
    <col min="1" max="1" width="32.88671875" hidden="1" customWidth="1"/>
    <col min="2" max="2" width="32.88671875" customWidth="1"/>
    <col min="3" max="3" width="56.33203125" customWidth="1"/>
    <col min="4" max="4" width="56.33203125" hidden="1" customWidth="1"/>
    <col min="5" max="5" width="23.6640625" customWidth="1"/>
    <col min="6" max="6" width="18.5546875" hidden="1" customWidth="1"/>
    <col min="7" max="7" width="14.5546875" hidden="1" customWidth="1"/>
    <col min="8" max="8" width="17.44140625" hidden="1" customWidth="1"/>
    <col min="9" max="9" width="18.109375" hidden="1" customWidth="1"/>
    <col min="10" max="10" width="16.44140625" hidden="1" customWidth="1"/>
    <col min="11" max="11" width="31" customWidth="1"/>
    <col min="12" max="12" width="17.6640625" customWidth="1"/>
    <col min="13" max="13" width="16.77734375" customWidth="1"/>
    <col min="14" max="14" width="16.88671875" customWidth="1"/>
    <col min="15" max="15" width="19.44140625" hidden="1" customWidth="1"/>
    <col min="16" max="16" width="44.109375" customWidth="1"/>
    <col min="17" max="29" width="8.6640625" customWidth="1"/>
  </cols>
  <sheetData>
    <row r="1" spans="1:17" ht="88.8" customHeight="1" x14ac:dyDescent="0.3">
      <c r="M1" s="235" t="s">
        <v>322</v>
      </c>
      <c r="N1" s="236"/>
      <c r="O1" s="236"/>
      <c r="P1" s="236"/>
      <c r="Q1" s="236"/>
    </row>
    <row r="2" spans="1:17" ht="42" customHeight="1" x14ac:dyDescent="0.45">
      <c r="A2" s="237" t="s">
        <v>0</v>
      </c>
      <c r="B2" s="238"/>
      <c r="C2" s="238"/>
      <c r="D2" s="238"/>
      <c r="E2" s="238"/>
      <c r="F2" s="238"/>
      <c r="G2" s="238"/>
      <c r="H2" s="238"/>
      <c r="I2" s="238"/>
      <c r="J2" s="238"/>
      <c r="K2" s="238"/>
      <c r="L2" s="238"/>
      <c r="M2" s="238"/>
      <c r="N2" s="238"/>
      <c r="O2" s="238"/>
      <c r="P2" s="238"/>
    </row>
    <row r="3" spans="1:17" ht="7.8" customHeight="1" x14ac:dyDescent="0.3">
      <c r="A3" s="1"/>
      <c r="B3" s="1"/>
      <c r="C3" s="1"/>
      <c r="D3" s="1"/>
      <c r="E3" s="1"/>
      <c r="F3" s="1"/>
      <c r="G3" s="1"/>
      <c r="H3" s="1"/>
      <c r="I3" s="1"/>
      <c r="J3" s="1"/>
      <c r="K3" s="1"/>
      <c r="L3" s="1"/>
      <c r="M3" s="1"/>
    </row>
    <row r="4" spans="1:17" ht="18" x14ac:dyDescent="0.35">
      <c r="A4" s="251" t="s">
        <v>1</v>
      </c>
      <c r="B4" s="252"/>
      <c r="C4" s="252"/>
      <c r="D4" s="252"/>
      <c r="E4" s="252"/>
      <c r="F4" s="252"/>
      <c r="G4" s="252"/>
      <c r="H4" s="252"/>
      <c r="I4" s="252"/>
      <c r="J4" s="252"/>
      <c r="K4" s="252"/>
      <c r="L4" s="2"/>
      <c r="M4" s="2"/>
    </row>
    <row r="5" spans="1:17" ht="37.799999999999997" customHeight="1" x14ac:dyDescent="0.35">
      <c r="A5" s="283" t="s">
        <v>2</v>
      </c>
      <c r="B5" s="252"/>
      <c r="C5" s="252"/>
      <c r="D5" s="252"/>
      <c r="E5" s="252"/>
      <c r="F5" s="252"/>
      <c r="G5" s="252"/>
      <c r="H5" s="252"/>
      <c r="I5" s="252"/>
      <c r="J5" s="252"/>
      <c r="K5" s="252"/>
      <c r="L5" s="252"/>
      <c r="M5" s="3"/>
    </row>
    <row r="6" spans="1:17" ht="18" x14ac:dyDescent="0.35">
      <c r="A6" s="251" t="s">
        <v>306</v>
      </c>
      <c r="B6" s="285"/>
      <c r="C6" s="285"/>
      <c r="D6" s="252"/>
      <c r="E6" s="252"/>
      <c r="F6" s="253" t="e">
        <f>#REF!</f>
        <v>#REF!</v>
      </c>
      <c r="G6" s="254"/>
      <c r="H6" s="254"/>
      <c r="I6" s="254"/>
      <c r="J6" s="254"/>
      <c r="K6" s="4"/>
      <c r="L6" s="4"/>
      <c r="M6" s="4"/>
    </row>
    <row r="7" spans="1:17" ht="16.2" customHeight="1" x14ac:dyDescent="0.3">
      <c r="A7" s="5"/>
      <c r="B7" s="6"/>
      <c r="C7" s="6"/>
      <c r="D7" s="6"/>
      <c r="E7" s="6"/>
      <c r="F7" s="7"/>
      <c r="G7" s="7"/>
      <c r="H7" s="7"/>
      <c r="I7" s="7"/>
      <c r="J7" s="7"/>
      <c r="K7" s="7"/>
      <c r="L7" s="1"/>
      <c r="M7" s="1"/>
      <c r="N7" s="1"/>
      <c r="O7" s="1"/>
      <c r="P7" s="8"/>
    </row>
    <row r="8" spans="1:17" ht="42" customHeight="1" x14ac:dyDescent="0.3">
      <c r="A8" s="243" t="s">
        <v>3</v>
      </c>
      <c r="B8" s="255" t="s">
        <v>4</v>
      </c>
      <c r="C8" s="255" t="s">
        <v>5</v>
      </c>
      <c r="D8" s="255" t="s">
        <v>6</v>
      </c>
      <c r="E8" s="255" t="s">
        <v>7</v>
      </c>
      <c r="F8" s="256" t="s">
        <v>8</v>
      </c>
      <c r="G8" s="257"/>
      <c r="H8" s="257"/>
      <c r="I8" s="257"/>
      <c r="J8" s="243" t="s">
        <v>9</v>
      </c>
      <c r="K8" s="243" t="s">
        <v>10</v>
      </c>
      <c r="L8" s="246" t="s">
        <v>11</v>
      </c>
      <c r="M8" s="248" t="s">
        <v>12</v>
      </c>
      <c r="N8" s="248" t="s">
        <v>13</v>
      </c>
      <c r="O8" s="248" t="s">
        <v>14</v>
      </c>
      <c r="P8" s="248" t="s">
        <v>15</v>
      </c>
    </row>
    <row r="9" spans="1:17" ht="32.4" customHeight="1" x14ac:dyDescent="0.3">
      <c r="A9" s="244"/>
      <c r="B9" s="245"/>
      <c r="C9" s="245"/>
      <c r="D9" s="244"/>
      <c r="E9" s="245"/>
      <c r="F9" s="9" t="s">
        <v>16</v>
      </c>
      <c r="G9" s="9" t="s">
        <v>17</v>
      </c>
      <c r="H9" s="9" t="s">
        <v>18</v>
      </c>
      <c r="I9" s="10" t="s">
        <v>19</v>
      </c>
      <c r="J9" s="244"/>
      <c r="K9" s="245"/>
      <c r="L9" s="247"/>
      <c r="M9" s="249"/>
      <c r="N9" s="249"/>
      <c r="O9" s="250"/>
      <c r="P9" s="250"/>
    </row>
    <row r="10" spans="1:17" ht="57" customHeight="1" x14ac:dyDescent="0.3">
      <c r="A10" s="80" t="s">
        <v>20</v>
      </c>
      <c r="B10" s="140" t="s">
        <v>21</v>
      </c>
      <c r="C10" s="138" t="s">
        <v>22</v>
      </c>
      <c r="D10" s="142" t="s">
        <v>22</v>
      </c>
      <c r="E10" s="146" t="s">
        <v>23</v>
      </c>
      <c r="F10" s="144">
        <f>G10+H10+I10</f>
        <v>40800</v>
      </c>
      <c r="G10" s="13">
        <v>2000</v>
      </c>
      <c r="H10" s="13">
        <v>19400</v>
      </c>
      <c r="I10" s="14">
        <v>19400</v>
      </c>
      <c r="J10" s="33">
        <v>40898</v>
      </c>
      <c r="K10" s="148" t="s">
        <v>24</v>
      </c>
      <c r="L10" s="152" t="s">
        <v>25</v>
      </c>
      <c r="M10" s="152">
        <v>0</v>
      </c>
      <c r="N10" s="151" t="s">
        <v>26</v>
      </c>
      <c r="O10" s="239" t="s">
        <v>27</v>
      </c>
      <c r="P10" s="241" t="s">
        <v>28</v>
      </c>
    </row>
    <row r="11" spans="1:17" ht="107.4" customHeight="1" x14ac:dyDescent="0.3">
      <c r="A11" s="85"/>
      <c r="B11" s="141"/>
      <c r="C11" s="139"/>
      <c r="D11" s="143"/>
      <c r="E11" s="139"/>
      <c r="F11" s="145"/>
      <c r="G11" s="17"/>
      <c r="H11" s="17"/>
      <c r="I11" s="18"/>
      <c r="J11" s="147"/>
      <c r="K11" s="149" t="s">
        <v>29</v>
      </c>
      <c r="L11" s="153" t="s">
        <v>25</v>
      </c>
      <c r="M11" s="153">
        <v>0</v>
      </c>
      <c r="N11" s="79" t="s">
        <v>30</v>
      </c>
      <c r="O11" s="240"/>
      <c r="P11" s="242"/>
    </row>
    <row r="12" spans="1:17" ht="18.600000000000001" customHeight="1" x14ac:dyDescent="0.3">
      <c r="A12" s="1"/>
      <c r="B12" s="1"/>
      <c r="C12" s="1"/>
      <c r="D12" s="1"/>
      <c r="E12" s="1"/>
      <c r="F12" s="1"/>
      <c r="G12" s="1"/>
      <c r="H12" s="1"/>
      <c r="I12" s="1"/>
      <c r="J12" s="1"/>
      <c r="K12" s="1"/>
      <c r="L12" s="1"/>
      <c r="M12" s="1"/>
    </row>
    <row r="13" spans="1:17" ht="21" customHeight="1" x14ac:dyDescent="0.35">
      <c r="A13" s="251" t="s">
        <v>31</v>
      </c>
      <c r="B13" s="252"/>
      <c r="C13" s="252"/>
      <c r="D13" s="252"/>
      <c r="E13" s="252"/>
      <c r="F13" s="252"/>
      <c r="G13" s="252"/>
      <c r="H13" s="252"/>
      <c r="I13" s="252"/>
      <c r="J13" s="252"/>
      <c r="K13" s="252"/>
      <c r="L13" s="2"/>
      <c r="M13" s="2"/>
    </row>
    <row r="14" spans="1:17" ht="20.25" customHeight="1" x14ac:dyDescent="0.35">
      <c r="A14" s="251" t="s">
        <v>32</v>
      </c>
      <c r="B14" s="252"/>
      <c r="C14" s="252"/>
      <c r="D14" s="252"/>
      <c r="E14" s="252"/>
      <c r="F14" s="252"/>
      <c r="G14" s="252"/>
      <c r="H14" s="252"/>
      <c r="I14" s="252"/>
      <c r="J14" s="252"/>
      <c r="K14" s="252"/>
      <c r="L14" s="252"/>
      <c r="M14" s="2"/>
    </row>
    <row r="15" spans="1:17" ht="16.8" customHeight="1" x14ac:dyDescent="0.35">
      <c r="A15" s="251" t="s">
        <v>320</v>
      </c>
      <c r="B15" s="285"/>
      <c r="C15" s="285"/>
      <c r="D15" s="252"/>
      <c r="E15" s="252"/>
      <c r="F15" s="263" t="e">
        <f>#REF!</f>
        <v>#REF!</v>
      </c>
      <c r="G15" s="252"/>
      <c r="H15" s="252"/>
      <c r="I15" s="252"/>
      <c r="J15" s="252"/>
    </row>
    <row r="16" spans="1:17" ht="18" customHeight="1" x14ac:dyDescent="0.3">
      <c r="A16" s="1"/>
      <c r="B16" s="1"/>
      <c r="C16" s="1"/>
      <c r="D16" s="1"/>
      <c r="E16" s="1"/>
      <c r="F16" s="1"/>
      <c r="G16" s="1"/>
      <c r="H16" s="1"/>
      <c r="I16" s="1"/>
      <c r="J16" s="1"/>
      <c r="K16" s="1"/>
      <c r="L16" s="1"/>
      <c r="M16" s="1"/>
    </row>
    <row r="17" spans="1:16" ht="47.25" customHeight="1" x14ac:dyDescent="0.35">
      <c r="A17" s="243" t="s">
        <v>3</v>
      </c>
      <c r="B17" s="264" t="s">
        <v>4</v>
      </c>
      <c r="C17" s="264" t="s">
        <v>5</v>
      </c>
      <c r="D17" s="264" t="s">
        <v>6</v>
      </c>
      <c r="E17" s="264" t="s">
        <v>7</v>
      </c>
      <c r="F17" s="269" t="s">
        <v>8</v>
      </c>
      <c r="G17" s="270"/>
      <c r="H17" s="270"/>
      <c r="I17" s="270"/>
      <c r="J17" s="262" t="s">
        <v>9</v>
      </c>
      <c r="K17" s="258" t="s">
        <v>33</v>
      </c>
      <c r="L17" s="248" t="s">
        <v>11</v>
      </c>
      <c r="M17" s="248" t="s">
        <v>12</v>
      </c>
      <c r="N17" s="248" t="s">
        <v>13</v>
      </c>
      <c r="O17" s="260" t="s">
        <v>34</v>
      </c>
      <c r="P17" s="262" t="s">
        <v>15</v>
      </c>
    </row>
    <row r="18" spans="1:16" ht="25.2" customHeight="1" x14ac:dyDescent="0.3">
      <c r="A18" s="244"/>
      <c r="B18" s="245"/>
      <c r="C18" s="244"/>
      <c r="D18" s="244"/>
      <c r="E18" s="244"/>
      <c r="F18" s="9" t="s">
        <v>16</v>
      </c>
      <c r="G18" s="9" t="s">
        <v>17</v>
      </c>
      <c r="H18" s="9" t="s">
        <v>18</v>
      </c>
      <c r="I18" s="83" t="s">
        <v>19</v>
      </c>
      <c r="J18" s="244"/>
      <c r="K18" s="254"/>
      <c r="L18" s="250"/>
      <c r="M18" s="250"/>
      <c r="N18" s="250"/>
      <c r="O18" s="261"/>
      <c r="P18" s="244"/>
    </row>
    <row r="19" spans="1:16" ht="159" customHeight="1" x14ac:dyDescent="0.3">
      <c r="A19" s="68" t="s">
        <v>35</v>
      </c>
      <c r="B19" s="70" t="s">
        <v>36</v>
      </c>
      <c r="C19" s="69" t="s">
        <v>37</v>
      </c>
      <c r="D19" s="21" t="s">
        <v>37</v>
      </c>
      <c r="E19" s="12" t="s">
        <v>38</v>
      </c>
      <c r="F19" s="22">
        <f>G19+H19+I19</f>
        <v>4000</v>
      </c>
      <c r="G19" s="23">
        <v>1000</v>
      </c>
      <c r="H19" s="23">
        <v>3000</v>
      </c>
      <c r="I19" s="33">
        <v>0</v>
      </c>
      <c r="J19" s="15">
        <v>41402</v>
      </c>
      <c r="K19" s="80" t="s">
        <v>39</v>
      </c>
      <c r="L19" s="77" t="s">
        <v>40</v>
      </c>
      <c r="M19" s="77">
        <v>40</v>
      </c>
      <c r="N19" s="82" t="s">
        <v>41</v>
      </c>
      <c r="O19" s="81" t="s">
        <v>42</v>
      </c>
      <c r="P19" s="19" t="s">
        <v>334</v>
      </c>
    </row>
    <row r="20" spans="1:16" ht="37.799999999999997" customHeight="1" x14ac:dyDescent="0.3">
      <c r="A20" s="1"/>
      <c r="B20" s="1"/>
      <c r="C20" s="1"/>
      <c r="D20" s="1"/>
      <c r="E20" s="1"/>
      <c r="F20" s="1"/>
      <c r="G20" s="1"/>
      <c r="H20" s="1"/>
      <c r="I20" s="1"/>
      <c r="J20" s="1"/>
      <c r="K20" s="1"/>
      <c r="L20" s="1"/>
      <c r="M20" s="1"/>
    </row>
    <row r="21" spans="1:16" ht="18" customHeight="1" x14ac:dyDescent="0.35">
      <c r="A21" s="251" t="s">
        <v>43</v>
      </c>
      <c r="B21" s="252"/>
      <c r="C21" s="252"/>
      <c r="D21" s="252"/>
      <c r="E21" s="252"/>
      <c r="F21" s="252"/>
      <c r="G21" s="252"/>
      <c r="H21" s="252"/>
      <c r="I21" s="252"/>
      <c r="J21" s="252"/>
      <c r="K21" s="252"/>
      <c r="L21" s="2"/>
      <c r="M21" s="2"/>
    </row>
    <row r="22" spans="1:16" ht="21" customHeight="1" x14ac:dyDescent="0.3">
      <c r="A22" s="235" t="s">
        <v>44</v>
      </c>
      <c r="B22" s="252"/>
      <c r="C22" s="252"/>
      <c r="D22" s="252"/>
      <c r="E22" s="252"/>
      <c r="F22" s="252"/>
      <c r="G22" s="252"/>
      <c r="H22" s="252"/>
      <c r="I22" s="252"/>
      <c r="J22" s="252"/>
      <c r="K22" s="252"/>
      <c r="L22" s="252"/>
      <c r="M22" s="30"/>
    </row>
    <row r="23" spans="1:16" ht="18" x14ac:dyDescent="0.35">
      <c r="A23" s="286" t="s">
        <v>307</v>
      </c>
      <c r="B23" s="285"/>
      <c r="C23" s="285"/>
      <c r="D23" s="252"/>
      <c r="E23" s="252"/>
      <c r="F23" s="263" t="e">
        <f>#REF!</f>
        <v>#REF!</v>
      </c>
      <c r="G23" s="252"/>
      <c r="H23" s="252"/>
      <c r="I23" s="252"/>
      <c r="J23" s="252"/>
    </row>
    <row r="24" spans="1:16" ht="21" customHeight="1" x14ac:dyDescent="0.35">
      <c r="A24" s="2"/>
      <c r="B24" s="2"/>
      <c r="C24" s="2"/>
      <c r="D24" s="2"/>
      <c r="E24" s="2"/>
      <c r="F24" s="2"/>
      <c r="G24" s="2"/>
      <c r="H24" s="2"/>
      <c r="I24" s="2"/>
      <c r="J24" s="2"/>
      <c r="K24" s="2"/>
      <c r="L24" s="2"/>
      <c r="M24" s="2"/>
    </row>
    <row r="25" spans="1:16" ht="52.5" customHeight="1" x14ac:dyDescent="0.35">
      <c r="A25" s="246" t="s">
        <v>3</v>
      </c>
      <c r="B25" s="265" t="s">
        <v>4</v>
      </c>
      <c r="C25" s="265" t="s">
        <v>5</v>
      </c>
      <c r="D25" s="265" t="s">
        <v>6</v>
      </c>
      <c r="E25" s="265" t="s">
        <v>7</v>
      </c>
      <c r="F25" s="268" t="s">
        <v>8</v>
      </c>
      <c r="G25" s="250"/>
      <c r="H25" s="250"/>
      <c r="I25" s="250"/>
      <c r="J25" s="248" t="s">
        <v>9</v>
      </c>
      <c r="K25" s="248" t="s">
        <v>33</v>
      </c>
      <c r="L25" s="248" t="s">
        <v>11</v>
      </c>
      <c r="M25" s="248" t="s">
        <v>12</v>
      </c>
      <c r="N25" s="248" t="s">
        <v>13</v>
      </c>
      <c r="O25" s="248" t="s">
        <v>34</v>
      </c>
      <c r="P25" s="248" t="s">
        <v>15</v>
      </c>
    </row>
    <row r="26" spans="1:16" ht="23.4" customHeight="1" x14ac:dyDescent="0.3">
      <c r="A26" s="267"/>
      <c r="B26" s="249"/>
      <c r="C26" s="250"/>
      <c r="D26" s="250"/>
      <c r="E26" s="250"/>
      <c r="F26" s="86" t="s">
        <v>16</v>
      </c>
      <c r="G26" s="86" t="s">
        <v>17</v>
      </c>
      <c r="H26" s="86" t="s">
        <v>18</v>
      </c>
      <c r="I26" s="86" t="s">
        <v>19</v>
      </c>
      <c r="J26" s="250"/>
      <c r="K26" s="250"/>
      <c r="L26" s="250"/>
      <c r="M26" s="250"/>
      <c r="N26" s="250"/>
      <c r="O26" s="250"/>
      <c r="P26" s="249"/>
    </row>
    <row r="27" spans="1:16" ht="72" x14ac:dyDescent="0.3">
      <c r="A27" s="266" t="s">
        <v>45</v>
      </c>
      <c r="B27" s="146" t="s">
        <v>46</v>
      </c>
      <c r="C27" s="157" t="s">
        <v>47</v>
      </c>
      <c r="D27" s="87" t="s">
        <v>47</v>
      </c>
      <c r="E27" s="125" t="s">
        <v>48</v>
      </c>
      <c r="F27" s="89">
        <f t="shared" ref="F27:F28" si="0">G27+H27+I27</f>
        <v>12000</v>
      </c>
      <c r="G27" s="90">
        <v>2000</v>
      </c>
      <c r="H27" s="90">
        <v>5000</v>
      </c>
      <c r="I27" s="90">
        <v>5000</v>
      </c>
      <c r="J27" s="90">
        <v>3212000</v>
      </c>
      <c r="K27" s="146" t="s">
        <v>49</v>
      </c>
      <c r="L27" s="151" t="s">
        <v>25</v>
      </c>
      <c r="M27" s="151">
        <v>0</v>
      </c>
      <c r="N27" s="151">
        <v>1</v>
      </c>
      <c r="O27" s="222" t="s">
        <v>50</v>
      </c>
      <c r="P27" s="158" t="s">
        <v>51</v>
      </c>
    </row>
    <row r="28" spans="1:16" ht="72" x14ac:dyDescent="0.3">
      <c r="A28" s="267"/>
      <c r="B28" s="156"/>
      <c r="C28" s="158" t="s">
        <v>52</v>
      </c>
      <c r="D28" s="159" t="s">
        <v>53</v>
      </c>
      <c r="E28" s="125" t="s">
        <v>48</v>
      </c>
      <c r="F28" s="161">
        <f t="shared" si="0"/>
        <v>150000</v>
      </c>
      <c r="G28" s="91">
        <v>20000</v>
      </c>
      <c r="H28" s="91">
        <v>100000</v>
      </c>
      <c r="I28" s="91">
        <v>30000</v>
      </c>
      <c r="J28" s="163">
        <v>900000</v>
      </c>
      <c r="K28" s="148" t="s">
        <v>54</v>
      </c>
      <c r="L28" s="152" t="s">
        <v>25</v>
      </c>
      <c r="M28" s="152">
        <v>0</v>
      </c>
      <c r="N28" s="151">
        <v>1</v>
      </c>
      <c r="O28" s="165" t="s">
        <v>50</v>
      </c>
      <c r="P28" s="217"/>
    </row>
    <row r="29" spans="1:16" ht="58.2" customHeight="1" x14ac:dyDescent="0.3">
      <c r="A29" s="85"/>
      <c r="B29" s="141"/>
      <c r="C29" s="139"/>
      <c r="D29" s="160"/>
      <c r="E29" s="139"/>
      <c r="F29" s="162"/>
      <c r="G29" s="92"/>
      <c r="H29" s="92"/>
      <c r="I29" s="92"/>
      <c r="J29" s="164"/>
      <c r="K29" s="149" t="s">
        <v>55</v>
      </c>
      <c r="L29" s="153" t="s">
        <v>56</v>
      </c>
      <c r="M29" s="153">
        <v>0</v>
      </c>
      <c r="N29" s="79" t="s">
        <v>57</v>
      </c>
      <c r="O29" s="166"/>
      <c r="P29" s="167"/>
    </row>
    <row r="30" spans="1:16" ht="7.8" customHeight="1" x14ac:dyDescent="0.35">
      <c r="A30" s="2"/>
      <c r="B30" s="2"/>
      <c r="C30" s="2"/>
      <c r="D30" s="2"/>
      <c r="E30" s="2"/>
      <c r="F30" s="2"/>
      <c r="G30" s="2"/>
      <c r="H30" s="2"/>
      <c r="I30" s="2"/>
      <c r="J30" s="2"/>
      <c r="K30" s="2"/>
      <c r="L30" s="2"/>
      <c r="M30" s="2"/>
    </row>
    <row r="31" spans="1:16" ht="18" x14ac:dyDescent="0.35">
      <c r="A31" s="251" t="s">
        <v>58</v>
      </c>
      <c r="B31" s="252"/>
      <c r="C31" s="252"/>
      <c r="D31" s="252"/>
      <c r="E31" s="252"/>
      <c r="F31" s="252"/>
      <c r="G31" s="252"/>
      <c r="H31" s="252"/>
      <c r="I31" s="252"/>
      <c r="J31" s="252"/>
      <c r="K31" s="252"/>
      <c r="L31" s="2"/>
      <c r="M31" s="2"/>
    </row>
    <row r="32" spans="1:16" ht="18" x14ac:dyDescent="0.3">
      <c r="A32" s="235" t="s">
        <v>44</v>
      </c>
      <c r="B32" s="252"/>
      <c r="C32" s="252"/>
      <c r="D32" s="252"/>
      <c r="E32" s="252"/>
      <c r="F32" s="252"/>
      <c r="G32" s="252"/>
      <c r="H32" s="252"/>
      <c r="I32" s="252"/>
      <c r="J32" s="252"/>
      <c r="K32" s="252"/>
      <c r="L32" s="252"/>
      <c r="M32" s="30"/>
    </row>
    <row r="33" spans="1:16" ht="18" x14ac:dyDescent="0.35">
      <c r="A33" s="251" t="s">
        <v>336</v>
      </c>
      <c r="B33" s="291"/>
      <c r="C33" s="291"/>
      <c r="D33" s="292"/>
      <c r="E33" s="292"/>
      <c r="F33" s="263" t="e">
        <f>#REF!</f>
        <v>#REF!</v>
      </c>
      <c r="G33" s="252"/>
      <c r="H33" s="252"/>
      <c r="I33" s="252"/>
      <c r="J33" s="252"/>
    </row>
    <row r="34" spans="1:16" ht="14.25" customHeight="1" x14ac:dyDescent="0.3">
      <c r="A34" s="1"/>
      <c r="B34" s="1"/>
      <c r="C34" s="1"/>
      <c r="D34" s="1"/>
      <c r="E34" s="1"/>
      <c r="F34" s="1"/>
      <c r="G34" s="1"/>
      <c r="H34" s="1"/>
      <c r="I34" s="1"/>
      <c r="J34" s="1"/>
      <c r="K34" s="1"/>
      <c r="L34" s="1"/>
      <c r="M34" s="1"/>
    </row>
    <row r="35" spans="1:16" ht="34.5" customHeight="1" x14ac:dyDescent="0.35">
      <c r="A35" s="243" t="s">
        <v>3</v>
      </c>
      <c r="B35" s="255" t="s">
        <v>4</v>
      </c>
      <c r="C35" s="255" t="s">
        <v>5</v>
      </c>
      <c r="D35" s="255" t="s">
        <v>6</v>
      </c>
      <c r="E35" s="255" t="s">
        <v>7</v>
      </c>
      <c r="F35" s="259" t="s">
        <v>8</v>
      </c>
      <c r="G35" s="257"/>
      <c r="H35" s="257"/>
      <c r="I35" s="257"/>
      <c r="J35" s="243" t="s">
        <v>9</v>
      </c>
      <c r="K35" s="243" t="s">
        <v>33</v>
      </c>
      <c r="L35" s="243" t="s">
        <v>11</v>
      </c>
      <c r="M35" s="243" t="s">
        <v>12</v>
      </c>
      <c r="N35" s="243" t="s">
        <v>13</v>
      </c>
      <c r="O35" s="243" t="s">
        <v>34</v>
      </c>
      <c r="P35" s="243" t="s">
        <v>15</v>
      </c>
    </row>
    <row r="36" spans="1:16" ht="41.4" customHeight="1" x14ac:dyDescent="0.3">
      <c r="A36" s="244"/>
      <c r="B36" s="245"/>
      <c r="C36" s="245"/>
      <c r="D36" s="245"/>
      <c r="E36" s="245"/>
      <c r="F36" s="94" t="s">
        <v>16</v>
      </c>
      <c r="G36" s="94" t="s">
        <v>17</v>
      </c>
      <c r="H36" s="94" t="s">
        <v>18</v>
      </c>
      <c r="I36" s="95" t="s">
        <v>19</v>
      </c>
      <c r="J36" s="245"/>
      <c r="K36" s="245"/>
      <c r="L36" s="245"/>
      <c r="M36" s="245"/>
      <c r="N36" s="245"/>
      <c r="O36" s="245"/>
      <c r="P36" s="245"/>
    </row>
    <row r="37" spans="1:16" ht="124.8" customHeight="1" x14ac:dyDescent="0.3">
      <c r="A37" s="93" t="s">
        <v>59</v>
      </c>
      <c r="B37" s="88" t="s">
        <v>60</v>
      </c>
      <c r="C37" s="87" t="s">
        <v>61</v>
      </c>
      <c r="D37" s="87" t="s">
        <v>61</v>
      </c>
      <c r="E37" s="88" t="s">
        <v>62</v>
      </c>
      <c r="F37" s="96">
        <f t="shared" ref="F37:F47" si="1">G37+H37+I37</f>
        <v>140250</v>
      </c>
      <c r="G37" s="90">
        <v>30800</v>
      </c>
      <c r="H37" s="90">
        <v>55000</v>
      </c>
      <c r="I37" s="90">
        <v>54450</v>
      </c>
      <c r="J37" s="90" t="s">
        <v>63</v>
      </c>
      <c r="K37" s="78" t="s">
        <v>64</v>
      </c>
      <c r="L37" s="97" t="s">
        <v>65</v>
      </c>
      <c r="M37" s="97" t="s">
        <v>66</v>
      </c>
      <c r="N37" s="97" t="s">
        <v>67</v>
      </c>
      <c r="O37" s="98" t="s">
        <v>68</v>
      </c>
      <c r="P37" s="88" t="s">
        <v>69</v>
      </c>
    </row>
    <row r="38" spans="1:16" ht="109.8" customHeight="1" x14ac:dyDescent="0.3">
      <c r="A38" s="277" t="s">
        <v>70</v>
      </c>
      <c r="B38" s="88" t="s">
        <v>71</v>
      </c>
      <c r="C38" s="70" t="s">
        <v>72</v>
      </c>
      <c r="D38" s="70" t="s">
        <v>73</v>
      </c>
      <c r="E38" s="78" t="s">
        <v>74</v>
      </c>
      <c r="F38" s="89">
        <f t="shared" si="1"/>
        <v>45000</v>
      </c>
      <c r="G38" s="90">
        <v>15000</v>
      </c>
      <c r="H38" s="90">
        <v>15000</v>
      </c>
      <c r="I38" s="90">
        <v>15000</v>
      </c>
      <c r="J38" s="90">
        <v>511734.4</v>
      </c>
      <c r="K38" s="78" t="s">
        <v>75</v>
      </c>
      <c r="L38" s="97" t="s">
        <v>76</v>
      </c>
      <c r="M38" s="97">
        <v>0</v>
      </c>
      <c r="N38" s="77">
        <v>12.46</v>
      </c>
      <c r="O38" s="98" t="s">
        <v>50</v>
      </c>
      <c r="P38" s="88" t="s">
        <v>77</v>
      </c>
    </row>
    <row r="39" spans="1:16" ht="81.599999999999994" customHeight="1" x14ac:dyDescent="0.3">
      <c r="A39" s="267"/>
      <c r="B39" s="154"/>
      <c r="C39" s="99" t="s">
        <v>78</v>
      </c>
      <c r="D39" s="99" t="s">
        <v>78</v>
      </c>
      <c r="E39" s="78" t="s">
        <v>74</v>
      </c>
      <c r="F39" s="89">
        <f t="shared" si="1"/>
        <v>12000</v>
      </c>
      <c r="G39" s="90">
        <v>4000</v>
      </c>
      <c r="H39" s="90">
        <v>4000</v>
      </c>
      <c r="I39" s="90">
        <v>4000</v>
      </c>
      <c r="J39" s="90">
        <v>12000</v>
      </c>
      <c r="K39" s="78" t="s">
        <v>333</v>
      </c>
      <c r="L39" s="97" t="s">
        <v>25</v>
      </c>
      <c r="M39" s="77">
        <v>0</v>
      </c>
      <c r="N39" s="77">
        <v>51</v>
      </c>
      <c r="O39" s="98" t="s">
        <v>50</v>
      </c>
      <c r="P39" s="125" t="s">
        <v>77</v>
      </c>
    </row>
    <row r="40" spans="1:16" ht="144.6" customHeight="1" x14ac:dyDescent="0.3">
      <c r="A40" s="266" t="s">
        <v>79</v>
      </c>
      <c r="B40" s="125" t="s">
        <v>80</v>
      </c>
      <c r="C40" s="155" t="s">
        <v>81</v>
      </c>
      <c r="D40" s="87" t="s">
        <v>81</v>
      </c>
      <c r="E40" s="78" t="s">
        <v>82</v>
      </c>
      <c r="F40" s="89">
        <f t="shared" si="1"/>
        <v>82602.179999999993</v>
      </c>
      <c r="G40" s="90">
        <v>33040.870000000003</v>
      </c>
      <c r="H40" s="90">
        <v>49561.31</v>
      </c>
      <c r="I40" s="90">
        <v>0</v>
      </c>
      <c r="J40" s="90">
        <v>413010.9</v>
      </c>
      <c r="K40" s="78" t="s">
        <v>327</v>
      </c>
      <c r="L40" s="97" t="s">
        <v>326</v>
      </c>
      <c r="M40" s="97" t="s">
        <v>328</v>
      </c>
      <c r="N40" s="77" t="s">
        <v>329</v>
      </c>
      <c r="O40" s="233" t="s">
        <v>83</v>
      </c>
      <c r="P40" s="234" t="s">
        <v>84</v>
      </c>
    </row>
    <row r="41" spans="1:16" ht="46.2" customHeight="1" x14ac:dyDescent="0.3">
      <c r="A41" s="247"/>
      <c r="B41" s="168"/>
      <c r="C41" s="155" t="s">
        <v>85</v>
      </c>
      <c r="D41" s="87" t="s">
        <v>85</v>
      </c>
      <c r="E41" s="78" t="s">
        <v>82</v>
      </c>
      <c r="F41" s="89">
        <f t="shared" si="1"/>
        <v>2320</v>
      </c>
      <c r="G41" s="90">
        <v>2320</v>
      </c>
      <c r="H41" s="90">
        <v>0</v>
      </c>
      <c r="I41" s="90">
        <v>0</v>
      </c>
      <c r="J41" s="90">
        <v>11600</v>
      </c>
      <c r="K41" s="78" t="s">
        <v>86</v>
      </c>
      <c r="L41" s="97" t="s">
        <v>87</v>
      </c>
      <c r="M41" s="97">
        <v>0</v>
      </c>
      <c r="N41" s="82" t="s">
        <v>41</v>
      </c>
      <c r="O41" s="271" t="s">
        <v>83</v>
      </c>
      <c r="P41" s="273"/>
    </row>
    <row r="42" spans="1:16" ht="112.2" customHeight="1" x14ac:dyDescent="0.3">
      <c r="A42" s="247"/>
      <c r="B42" s="168"/>
      <c r="C42" s="155" t="s">
        <v>88</v>
      </c>
      <c r="D42" s="87" t="s">
        <v>88</v>
      </c>
      <c r="E42" s="78" t="s">
        <v>82</v>
      </c>
      <c r="F42" s="89">
        <f t="shared" si="1"/>
        <v>17948.759999999998</v>
      </c>
      <c r="G42" s="90">
        <v>17948.759999999998</v>
      </c>
      <c r="H42" s="90">
        <v>0</v>
      </c>
      <c r="I42" s="90">
        <v>0</v>
      </c>
      <c r="J42" s="90">
        <v>174300.57</v>
      </c>
      <c r="K42" s="78" t="s">
        <v>89</v>
      </c>
      <c r="L42" s="97" t="s">
        <v>87</v>
      </c>
      <c r="M42" s="97">
        <v>0</v>
      </c>
      <c r="N42" s="82" t="s">
        <v>90</v>
      </c>
      <c r="O42" s="272"/>
      <c r="P42" s="274"/>
    </row>
    <row r="43" spans="1:16" ht="90.6" customHeight="1" x14ac:dyDescent="0.3">
      <c r="A43" s="247"/>
      <c r="B43" s="168"/>
      <c r="C43" s="155" t="s">
        <v>91</v>
      </c>
      <c r="D43" s="87" t="s">
        <v>91</v>
      </c>
      <c r="E43" s="78" t="s">
        <v>82</v>
      </c>
      <c r="F43" s="89">
        <f t="shared" si="1"/>
        <v>3443.26</v>
      </c>
      <c r="G43" s="90">
        <v>1377.3</v>
      </c>
      <c r="H43" s="90">
        <v>2065.96</v>
      </c>
      <c r="I43" s="90">
        <v>0</v>
      </c>
      <c r="J43" s="90">
        <v>17216.3</v>
      </c>
      <c r="K43" s="78" t="s">
        <v>92</v>
      </c>
      <c r="L43" s="97" t="s">
        <v>87</v>
      </c>
      <c r="M43" s="97">
        <v>0</v>
      </c>
      <c r="N43" s="82" t="s">
        <v>93</v>
      </c>
      <c r="O43" s="272"/>
      <c r="P43" s="274"/>
    </row>
    <row r="44" spans="1:16" ht="54" x14ac:dyDescent="0.3">
      <c r="A44" s="247"/>
      <c r="B44" s="168"/>
      <c r="C44" s="155" t="s">
        <v>94</v>
      </c>
      <c r="D44" s="87" t="s">
        <v>94</v>
      </c>
      <c r="E44" s="78" t="s">
        <v>82</v>
      </c>
      <c r="F44" s="89">
        <f t="shared" si="1"/>
        <v>1740</v>
      </c>
      <c r="G44" s="91">
        <v>0</v>
      </c>
      <c r="H44" s="91">
        <v>1740</v>
      </c>
      <c r="I44" s="91">
        <v>0</v>
      </c>
      <c r="J44" s="90">
        <v>8700</v>
      </c>
      <c r="K44" s="78" t="s">
        <v>95</v>
      </c>
      <c r="L44" s="97" t="s">
        <v>87</v>
      </c>
      <c r="M44" s="97">
        <v>0</v>
      </c>
      <c r="N44" s="82" t="s">
        <v>96</v>
      </c>
      <c r="O44" s="272"/>
      <c r="P44" s="274"/>
    </row>
    <row r="45" spans="1:16" ht="154.19999999999999" customHeight="1" x14ac:dyDescent="0.3">
      <c r="A45" s="247"/>
      <c r="B45" s="168"/>
      <c r="C45" s="155" t="s">
        <v>97</v>
      </c>
      <c r="D45" s="87" t="s">
        <v>97</v>
      </c>
      <c r="E45" s="78" t="s">
        <v>82</v>
      </c>
      <c r="F45" s="89">
        <f t="shared" si="1"/>
        <v>7220.16</v>
      </c>
      <c r="G45" s="91">
        <v>0</v>
      </c>
      <c r="H45" s="100">
        <v>2307.66</v>
      </c>
      <c r="I45" s="91">
        <v>4912.5</v>
      </c>
      <c r="J45" s="90">
        <v>8720.16</v>
      </c>
      <c r="K45" s="78" t="s">
        <v>98</v>
      </c>
      <c r="L45" s="97" t="s">
        <v>330</v>
      </c>
      <c r="M45" s="77" t="s">
        <v>66</v>
      </c>
      <c r="N45" s="82" t="s">
        <v>331</v>
      </c>
      <c r="O45" s="272"/>
      <c r="P45" s="275"/>
    </row>
    <row r="46" spans="1:16" ht="73.8" customHeight="1" x14ac:dyDescent="0.3">
      <c r="A46" s="267"/>
      <c r="B46" s="169"/>
      <c r="C46" s="205" t="s">
        <v>99</v>
      </c>
      <c r="D46" s="206" t="s">
        <v>99</v>
      </c>
      <c r="E46" s="207" t="s">
        <v>82</v>
      </c>
      <c r="F46" s="208">
        <f t="shared" si="1"/>
        <v>42000</v>
      </c>
      <c r="G46" s="209">
        <v>42000</v>
      </c>
      <c r="H46" s="210">
        <v>0</v>
      </c>
      <c r="I46" s="211">
        <v>0</v>
      </c>
      <c r="J46" s="212">
        <v>52000</v>
      </c>
      <c r="K46" s="213" t="s">
        <v>100</v>
      </c>
      <c r="L46" s="214" t="s">
        <v>25</v>
      </c>
      <c r="M46" s="214">
        <v>0</v>
      </c>
      <c r="N46" s="215" t="s">
        <v>30</v>
      </c>
      <c r="O46" s="216" t="s">
        <v>101</v>
      </c>
      <c r="P46" s="207" t="s">
        <v>102</v>
      </c>
    </row>
    <row r="47" spans="1:16" ht="82.8" customHeight="1" x14ac:dyDescent="0.3">
      <c r="A47" s="170" t="s">
        <v>103</v>
      </c>
      <c r="B47" s="172" t="s">
        <v>104</v>
      </c>
      <c r="C47" s="158" t="s">
        <v>105</v>
      </c>
      <c r="D47" s="175" t="s">
        <v>105</v>
      </c>
      <c r="E47" s="125" t="s">
        <v>106</v>
      </c>
      <c r="F47" s="104">
        <f t="shared" si="1"/>
        <v>5600</v>
      </c>
      <c r="G47" s="105">
        <v>0</v>
      </c>
      <c r="H47" s="105">
        <v>600</v>
      </c>
      <c r="I47" s="106">
        <v>5000</v>
      </c>
      <c r="J47" s="176">
        <v>5600</v>
      </c>
      <c r="K47" s="148" t="s">
        <v>107</v>
      </c>
      <c r="L47" s="178" t="s">
        <v>108</v>
      </c>
      <c r="M47" s="178">
        <v>0</v>
      </c>
      <c r="N47" s="177">
        <v>150</v>
      </c>
      <c r="O47" s="180" t="s">
        <v>109</v>
      </c>
      <c r="P47" s="146" t="s">
        <v>110</v>
      </c>
    </row>
    <row r="48" spans="1:16" ht="48" customHeight="1" x14ac:dyDescent="0.3">
      <c r="A48" s="170"/>
      <c r="B48" s="173"/>
      <c r="C48" s="174"/>
      <c r="D48" s="142"/>
      <c r="E48" s="171"/>
      <c r="F48" s="46"/>
      <c r="G48" s="23"/>
      <c r="H48" s="23"/>
      <c r="I48" s="42"/>
      <c r="J48" s="33"/>
      <c r="K48" s="173" t="s">
        <v>111</v>
      </c>
      <c r="L48" s="179" t="s">
        <v>40</v>
      </c>
      <c r="M48" s="179">
        <v>0</v>
      </c>
      <c r="N48" s="79">
        <v>70</v>
      </c>
      <c r="O48" s="150"/>
      <c r="P48" s="79"/>
    </row>
    <row r="49" spans="1:29" ht="113.4" customHeight="1" x14ac:dyDescent="0.3">
      <c r="A49" s="31" t="s">
        <v>112</v>
      </c>
      <c r="B49" s="101" t="s">
        <v>113</v>
      </c>
      <c r="C49" s="71" t="s">
        <v>114</v>
      </c>
      <c r="D49" s="11" t="s">
        <v>115</v>
      </c>
      <c r="E49" s="44" t="s">
        <v>62</v>
      </c>
      <c r="F49" s="32">
        <f t="shared" ref="F49:F52" si="2">G49+H49+I49</f>
        <v>1500</v>
      </c>
      <c r="G49" s="23">
        <v>0</v>
      </c>
      <c r="H49" s="23">
        <v>500</v>
      </c>
      <c r="I49" s="42">
        <v>1000</v>
      </c>
      <c r="J49" s="15">
        <v>300000</v>
      </c>
      <c r="K49" s="44" t="s">
        <v>116</v>
      </c>
      <c r="L49" s="45" t="s">
        <v>25</v>
      </c>
      <c r="M49" s="45">
        <v>0</v>
      </c>
      <c r="N49" s="47">
        <v>3</v>
      </c>
      <c r="O49" s="276" t="s">
        <v>117</v>
      </c>
      <c r="P49" s="108" t="s">
        <v>118</v>
      </c>
    </row>
    <row r="50" spans="1:29" ht="54" x14ac:dyDescent="0.3">
      <c r="A50" s="278" t="s">
        <v>119</v>
      </c>
      <c r="B50" s="146" t="s">
        <v>119</v>
      </c>
      <c r="C50" s="69" t="s">
        <v>120</v>
      </c>
      <c r="D50" s="21" t="s">
        <v>120</v>
      </c>
      <c r="E50" s="19" t="s">
        <v>62</v>
      </c>
      <c r="F50" s="32">
        <f t="shared" si="2"/>
        <v>12000</v>
      </c>
      <c r="G50" s="23">
        <v>2000</v>
      </c>
      <c r="H50" s="23">
        <v>5000</v>
      </c>
      <c r="I50" s="42">
        <v>5000</v>
      </c>
      <c r="J50" s="15">
        <v>12000</v>
      </c>
      <c r="K50" s="38" t="s">
        <v>121</v>
      </c>
      <c r="L50" s="16" t="s">
        <v>25</v>
      </c>
      <c r="M50" s="39">
        <v>0</v>
      </c>
      <c r="N50" s="16">
        <v>7</v>
      </c>
      <c r="O50" s="247"/>
      <c r="P50" s="232" t="s">
        <v>118</v>
      </c>
    </row>
    <row r="51" spans="1:29" ht="79.5" customHeight="1" x14ac:dyDescent="0.3">
      <c r="A51" s="267"/>
      <c r="B51" s="181"/>
      <c r="C51" s="184" t="s">
        <v>122</v>
      </c>
      <c r="D51" s="21" t="s">
        <v>122</v>
      </c>
      <c r="E51" s="117" t="s">
        <v>62</v>
      </c>
      <c r="F51" s="32">
        <f t="shared" si="2"/>
        <v>12000</v>
      </c>
      <c r="G51" s="23">
        <v>6000</v>
      </c>
      <c r="H51" s="23">
        <v>6000</v>
      </c>
      <c r="I51" s="42">
        <v>0</v>
      </c>
      <c r="J51" s="15">
        <v>12000</v>
      </c>
      <c r="K51" s="117" t="s">
        <v>123</v>
      </c>
      <c r="L51" s="188" t="s">
        <v>25</v>
      </c>
      <c r="M51" s="188">
        <v>0</v>
      </c>
      <c r="N51" s="191">
        <v>115</v>
      </c>
      <c r="O51" s="247"/>
      <c r="P51" s="221"/>
    </row>
    <row r="52" spans="1:29" ht="59.4" customHeight="1" x14ac:dyDescent="0.3">
      <c r="A52" s="76" t="s">
        <v>124</v>
      </c>
      <c r="B52" s="172" t="s">
        <v>124</v>
      </c>
      <c r="C52" s="158" t="s">
        <v>125</v>
      </c>
      <c r="D52" s="185" t="s">
        <v>125</v>
      </c>
      <c r="E52" s="125" t="s">
        <v>62</v>
      </c>
      <c r="F52" s="186">
        <f t="shared" si="2"/>
        <v>1450</v>
      </c>
      <c r="G52" s="15">
        <v>400</v>
      </c>
      <c r="H52" s="15">
        <v>50</v>
      </c>
      <c r="I52" s="24">
        <v>1000</v>
      </c>
      <c r="J52" s="33" t="s">
        <v>126</v>
      </c>
      <c r="K52" s="172" t="s">
        <v>127</v>
      </c>
      <c r="L52" s="152" t="s">
        <v>128</v>
      </c>
      <c r="M52" s="152">
        <v>0</v>
      </c>
      <c r="N52" s="151">
        <v>5</v>
      </c>
      <c r="O52" s="261"/>
      <c r="P52" s="231" t="s">
        <v>118</v>
      </c>
      <c r="Q52" s="48"/>
      <c r="R52" s="48"/>
      <c r="S52" s="48"/>
      <c r="T52" s="48"/>
      <c r="U52" s="48"/>
      <c r="V52" s="48"/>
      <c r="W52" s="48"/>
      <c r="X52" s="48"/>
      <c r="Y52" s="48"/>
      <c r="Z52" s="48"/>
      <c r="AA52" s="48"/>
      <c r="AB52" s="48"/>
      <c r="AC52" s="48"/>
    </row>
    <row r="53" spans="1:29" ht="40.200000000000003" customHeight="1" x14ac:dyDescent="0.3">
      <c r="A53" s="85"/>
      <c r="B53" s="183"/>
      <c r="C53" s="182"/>
      <c r="D53" s="143"/>
      <c r="E53" s="182"/>
      <c r="F53" s="187"/>
      <c r="G53" s="27"/>
      <c r="H53" s="27"/>
      <c r="I53" s="28"/>
      <c r="J53" s="147"/>
      <c r="K53" s="156" t="s">
        <v>129</v>
      </c>
      <c r="L53" s="189" t="s">
        <v>130</v>
      </c>
      <c r="M53" s="189">
        <v>0</v>
      </c>
      <c r="N53" s="192">
        <v>1</v>
      </c>
      <c r="O53" s="190"/>
      <c r="P53" s="229"/>
    </row>
    <row r="54" spans="1:29" ht="61.5" customHeight="1" x14ac:dyDescent="0.3">
      <c r="A54" s="85"/>
      <c r="B54" s="141"/>
      <c r="C54" s="139"/>
      <c r="D54" s="143"/>
      <c r="E54" s="139"/>
      <c r="F54" s="187"/>
      <c r="G54" s="27"/>
      <c r="H54" s="27"/>
      <c r="I54" s="28"/>
      <c r="J54" s="147"/>
      <c r="K54" s="173" t="s">
        <v>131</v>
      </c>
      <c r="L54" s="179" t="s">
        <v>130</v>
      </c>
      <c r="M54" s="179">
        <v>0</v>
      </c>
      <c r="N54" s="193">
        <v>1</v>
      </c>
      <c r="O54" s="190"/>
      <c r="P54" s="230"/>
    </row>
    <row r="55" spans="1:29" ht="14.25" customHeight="1" x14ac:dyDescent="0.3">
      <c r="A55" s="1"/>
      <c r="B55" s="1"/>
      <c r="C55" s="1"/>
      <c r="D55" s="1"/>
      <c r="E55" s="1"/>
      <c r="F55" s="1"/>
      <c r="G55" s="1"/>
      <c r="H55" s="1"/>
      <c r="I55" s="1"/>
      <c r="J55" s="1"/>
      <c r="K55" s="1"/>
      <c r="L55" s="1"/>
      <c r="M55" s="1"/>
    </row>
    <row r="56" spans="1:29" ht="21.75" customHeight="1" x14ac:dyDescent="0.35">
      <c r="A56" s="251" t="s">
        <v>132</v>
      </c>
      <c r="B56" s="252"/>
      <c r="C56" s="252"/>
      <c r="D56" s="252"/>
      <c r="E56" s="252"/>
      <c r="F56" s="252"/>
      <c r="G56" s="252"/>
      <c r="H56" s="252"/>
      <c r="I56" s="252"/>
      <c r="J56" s="252"/>
      <c r="K56" s="252"/>
      <c r="L56" s="2"/>
      <c r="M56" s="2"/>
    </row>
    <row r="57" spans="1:29" ht="18" x14ac:dyDescent="0.3">
      <c r="A57" s="235" t="s">
        <v>308</v>
      </c>
      <c r="B57" s="252"/>
      <c r="C57" s="252"/>
      <c r="D57" s="252"/>
      <c r="E57" s="252"/>
      <c r="F57" s="252"/>
      <c r="G57" s="252"/>
      <c r="H57" s="252"/>
      <c r="I57" s="252"/>
      <c r="J57" s="252"/>
      <c r="K57" s="252"/>
      <c r="L57" s="252"/>
      <c r="M57" s="30"/>
    </row>
    <row r="58" spans="1:29" ht="18" x14ac:dyDescent="0.35">
      <c r="A58" s="251" t="s">
        <v>335</v>
      </c>
      <c r="B58" s="291"/>
      <c r="C58" s="291"/>
      <c r="D58" s="292"/>
      <c r="E58" s="292"/>
      <c r="F58" s="20"/>
      <c r="G58" s="20"/>
      <c r="H58" s="20"/>
      <c r="I58" s="20"/>
      <c r="J58" s="20"/>
    </row>
    <row r="59" spans="1:29" ht="18" customHeight="1" x14ac:dyDescent="0.3">
      <c r="A59" s="1"/>
      <c r="B59" s="1"/>
      <c r="C59" s="1"/>
      <c r="D59" s="1"/>
      <c r="E59" s="1"/>
      <c r="F59" s="1"/>
      <c r="G59" s="1"/>
      <c r="H59" s="1"/>
      <c r="I59" s="1"/>
      <c r="J59" s="1"/>
      <c r="K59" s="1"/>
      <c r="L59" s="1"/>
      <c r="M59" s="1"/>
    </row>
    <row r="60" spans="1:29" ht="45" customHeight="1" x14ac:dyDescent="0.35">
      <c r="A60" s="243" t="s">
        <v>3</v>
      </c>
      <c r="B60" s="264" t="s">
        <v>4</v>
      </c>
      <c r="C60" s="264" t="s">
        <v>5</v>
      </c>
      <c r="D60" s="264" t="s">
        <v>6</v>
      </c>
      <c r="E60" s="264" t="s">
        <v>7</v>
      </c>
      <c r="F60" s="269" t="s">
        <v>8</v>
      </c>
      <c r="G60" s="270"/>
      <c r="H60" s="270"/>
      <c r="I60" s="270"/>
      <c r="J60" s="262" t="s">
        <v>9</v>
      </c>
      <c r="K60" s="258" t="s">
        <v>33</v>
      </c>
      <c r="L60" s="262" t="s">
        <v>11</v>
      </c>
      <c r="M60" s="262" t="s">
        <v>12</v>
      </c>
      <c r="N60" s="262" t="s">
        <v>13</v>
      </c>
      <c r="O60" s="262" t="s">
        <v>34</v>
      </c>
      <c r="P60" s="262" t="s">
        <v>15</v>
      </c>
    </row>
    <row r="61" spans="1:29" ht="29.4" customHeight="1" x14ac:dyDescent="0.3">
      <c r="A61" s="244"/>
      <c r="B61" s="244"/>
      <c r="C61" s="244"/>
      <c r="D61" s="244"/>
      <c r="E61" s="244"/>
      <c r="F61" s="9" t="s">
        <v>16</v>
      </c>
      <c r="G61" s="9" t="s">
        <v>17</v>
      </c>
      <c r="H61" s="9" t="s">
        <v>18</v>
      </c>
      <c r="I61" s="83" t="s">
        <v>19</v>
      </c>
      <c r="J61" s="244"/>
      <c r="K61" s="281"/>
      <c r="L61" s="244"/>
      <c r="M61" s="244"/>
      <c r="N61" s="244"/>
      <c r="O61" s="244"/>
      <c r="P61" s="244"/>
    </row>
    <row r="62" spans="1:29" ht="80.400000000000006" customHeight="1" x14ac:dyDescent="0.3">
      <c r="A62" s="39" t="s">
        <v>133</v>
      </c>
      <c r="B62" s="12" t="s">
        <v>134</v>
      </c>
      <c r="C62" s="21" t="s">
        <v>135</v>
      </c>
      <c r="D62" s="21" t="s">
        <v>135</v>
      </c>
      <c r="E62" s="19" t="s">
        <v>136</v>
      </c>
      <c r="F62" s="32">
        <f t="shared" ref="F62:F67" si="3">G62+H62+I62</f>
        <v>80000</v>
      </c>
      <c r="G62" s="15">
        <v>30000</v>
      </c>
      <c r="H62" s="15">
        <v>50000</v>
      </c>
      <c r="I62" s="24">
        <v>0</v>
      </c>
      <c r="J62" s="15">
        <v>752505.6</v>
      </c>
      <c r="K62" s="12" t="s">
        <v>137</v>
      </c>
      <c r="L62" s="39" t="s">
        <v>25</v>
      </c>
      <c r="M62" s="39">
        <v>0</v>
      </c>
      <c r="N62" s="16">
        <v>1</v>
      </c>
      <c r="O62" s="276" t="s">
        <v>138</v>
      </c>
      <c r="P62" s="72" t="s">
        <v>139</v>
      </c>
    </row>
    <row r="63" spans="1:29" ht="81" customHeight="1" x14ac:dyDescent="0.3">
      <c r="A63" s="31" t="s">
        <v>140</v>
      </c>
      <c r="B63" s="36" t="s">
        <v>141</v>
      </c>
      <c r="C63" s="37" t="s">
        <v>142</v>
      </c>
      <c r="D63" s="37" t="s">
        <v>143</v>
      </c>
      <c r="E63" s="12" t="s">
        <v>144</v>
      </c>
      <c r="F63" s="32">
        <f t="shared" si="3"/>
        <v>10265</v>
      </c>
      <c r="G63" s="24">
        <v>0</v>
      </c>
      <c r="H63" s="24">
        <v>5000</v>
      </c>
      <c r="I63" s="24">
        <v>5265</v>
      </c>
      <c r="J63" s="15">
        <v>55000</v>
      </c>
      <c r="K63" s="12" t="s">
        <v>145</v>
      </c>
      <c r="L63" s="39" t="s">
        <v>25</v>
      </c>
      <c r="M63" s="39">
        <v>0</v>
      </c>
      <c r="N63" s="16">
        <v>1</v>
      </c>
      <c r="O63" s="245"/>
      <c r="P63" s="117" t="s">
        <v>139</v>
      </c>
    </row>
    <row r="64" spans="1:29" ht="90" x14ac:dyDescent="0.3">
      <c r="A64" s="266" t="s">
        <v>146</v>
      </c>
      <c r="B64" s="125" t="s">
        <v>147</v>
      </c>
      <c r="C64" s="69" t="s">
        <v>148</v>
      </c>
      <c r="D64" s="21" t="s">
        <v>148</v>
      </c>
      <c r="E64" s="12" t="s">
        <v>149</v>
      </c>
      <c r="F64" s="32">
        <f t="shared" si="3"/>
        <v>10159.710000000001</v>
      </c>
      <c r="G64" s="43">
        <v>2000</v>
      </c>
      <c r="H64" s="15">
        <v>3974.53</v>
      </c>
      <c r="I64" s="24">
        <v>4185.18</v>
      </c>
      <c r="J64" s="22">
        <v>14628.56</v>
      </c>
      <c r="K64" s="12" t="s">
        <v>150</v>
      </c>
      <c r="L64" s="39" t="s">
        <v>25</v>
      </c>
      <c r="M64" s="39">
        <v>0</v>
      </c>
      <c r="N64" s="39">
        <v>58</v>
      </c>
      <c r="O64" s="247"/>
      <c r="P64" s="125" t="s">
        <v>139</v>
      </c>
    </row>
    <row r="65" spans="1:16" ht="94.8" customHeight="1" x14ac:dyDescent="0.3">
      <c r="A65" s="247"/>
      <c r="B65" s="182"/>
      <c r="C65" s="69" t="s">
        <v>151</v>
      </c>
      <c r="D65" s="21" t="s">
        <v>151</v>
      </c>
      <c r="E65" s="12" t="s">
        <v>149</v>
      </c>
      <c r="F65" s="32">
        <f t="shared" si="3"/>
        <v>14986.85</v>
      </c>
      <c r="G65" s="23">
        <v>4000</v>
      </c>
      <c r="H65" s="23">
        <v>5351.61</v>
      </c>
      <c r="I65" s="42">
        <v>5635.24</v>
      </c>
      <c r="J65" s="15">
        <v>20592.12</v>
      </c>
      <c r="K65" s="12" t="s">
        <v>152</v>
      </c>
      <c r="L65" s="39" t="s">
        <v>25</v>
      </c>
      <c r="M65" s="39">
        <v>0</v>
      </c>
      <c r="N65" s="16">
        <v>188</v>
      </c>
      <c r="O65" s="247"/>
      <c r="P65" s="126"/>
    </row>
    <row r="66" spans="1:16" ht="132" customHeight="1" x14ac:dyDescent="0.3">
      <c r="A66" s="247"/>
      <c r="B66" s="182"/>
      <c r="C66" s="69" t="s">
        <v>153</v>
      </c>
      <c r="D66" s="21" t="s">
        <v>153</v>
      </c>
      <c r="E66" s="12" t="s">
        <v>149</v>
      </c>
      <c r="F66" s="32">
        <f t="shared" si="3"/>
        <v>8646.4599999999991</v>
      </c>
      <c r="G66" s="23">
        <v>2734.66</v>
      </c>
      <c r="H66" s="23">
        <v>2879.59</v>
      </c>
      <c r="I66" s="42">
        <v>3032.21</v>
      </c>
      <c r="J66" s="15">
        <v>8196.5499999999993</v>
      </c>
      <c r="K66" s="12" t="s">
        <v>154</v>
      </c>
      <c r="L66" s="39" t="s">
        <v>25</v>
      </c>
      <c r="M66" s="39">
        <v>0</v>
      </c>
      <c r="N66" s="16">
        <v>36</v>
      </c>
      <c r="O66" s="247"/>
      <c r="P66" s="221"/>
    </row>
    <row r="67" spans="1:16" ht="134.4" customHeight="1" x14ac:dyDescent="0.3">
      <c r="A67" s="267"/>
      <c r="B67" s="139"/>
      <c r="C67" s="194" t="s">
        <v>155</v>
      </c>
      <c r="D67" s="73" t="s">
        <v>155</v>
      </c>
      <c r="E67" s="109" t="s">
        <v>149</v>
      </c>
      <c r="F67" s="110">
        <f t="shared" si="3"/>
        <v>12000</v>
      </c>
      <c r="G67" s="111">
        <v>2000</v>
      </c>
      <c r="H67" s="111">
        <v>4000</v>
      </c>
      <c r="I67" s="112">
        <v>6000</v>
      </c>
      <c r="J67" s="113">
        <v>32888.49</v>
      </c>
      <c r="K67" s="109" t="s">
        <v>156</v>
      </c>
      <c r="L67" s="114" t="s">
        <v>157</v>
      </c>
      <c r="M67" s="114">
        <v>0</v>
      </c>
      <c r="N67" s="115" t="s">
        <v>158</v>
      </c>
      <c r="O67" s="116" t="s">
        <v>159</v>
      </c>
      <c r="P67" s="223" t="s">
        <v>160</v>
      </c>
    </row>
    <row r="68" spans="1:16" ht="14.25" customHeight="1" x14ac:dyDescent="0.3">
      <c r="A68" s="1"/>
      <c r="B68" s="1"/>
      <c r="C68" s="1"/>
      <c r="D68" s="1"/>
      <c r="E68" s="1"/>
      <c r="F68" s="1"/>
      <c r="G68" s="1"/>
      <c r="H68" s="1"/>
      <c r="I68" s="1"/>
      <c r="J68" s="1"/>
      <c r="K68" s="1"/>
      <c r="L68" s="1"/>
      <c r="M68" s="1"/>
    </row>
    <row r="69" spans="1:16" ht="18" x14ac:dyDescent="0.35">
      <c r="A69" s="251" t="s">
        <v>161</v>
      </c>
      <c r="B69" s="252"/>
      <c r="C69" s="252"/>
      <c r="D69" s="252"/>
      <c r="E69" s="252"/>
      <c r="F69" s="252"/>
      <c r="G69" s="252"/>
      <c r="H69" s="252"/>
      <c r="I69" s="252"/>
      <c r="J69" s="252"/>
      <c r="K69" s="252"/>
      <c r="L69" s="2"/>
      <c r="M69" s="2"/>
    </row>
    <row r="70" spans="1:16" ht="18" x14ac:dyDescent="0.35">
      <c r="A70" s="251" t="s">
        <v>162</v>
      </c>
      <c r="B70" s="252"/>
      <c r="C70" s="252"/>
      <c r="D70" s="252"/>
      <c r="E70" s="252"/>
      <c r="F70" s="252"/>
      <c r="G70" s="252"/>
      <c r="H70" s="252"/>
      <c r="I70" s="252"/>
      <c r="J70" s="252"/>
      <c r="K70" s="252"/>
      <c r="L70" s="252"/>
      <c r="M70" s="2"/>
    </row>
    <row r="71" spans="1:16" ht="18" x14ac:dyDescent="0.35">
      <c r="A71" s="286" t="s">
        <v>309</v>
      </c>
      <c r="B71" s="285"/>
      <c r="C71" s="285"/>
      <c r="D71" s="252"/>
      <c r="E71" s="252"/>
      <c r="F71" s="279" t="e">
        <f>#REF!</f>
        <v>#REF!</v>
      </c>
      <c r="G71" s="252"/>
      <c r="H71" s="252"/>
      <c r="I71" s="252"/>
      <c r="J71" s="252"/>
    </row>
    <row r="72" spans="1:16" ht="14.25" customHeight="1" x14ac:dyDescent="0.3">
      <c r="A72" s="1"/>
      <c r="B72" s="1"/>
      <c r="C72" s="1"/>
      <c r="D72" s="1"/>
      <c r="E72" s="1"/>
      <c r="F72" s="1"/>
      <c r="G72" s="1"/>
      <c r="H72" s="1"/>
      <c r="I72" s="1"/>
      <c r="J72" s="1"/>
      <c r="K72" s="1"/>
      <c r="L72" s="1"/>
      <c r="M72" s="1"/>
    </row>
    <row r="73" spans="1:16" ht="39" customHeight="1" x14ac:dyDescent="0.35">
      <c r="A73" s="243" t="s">
        <v>3</v>
      </c>
      <c r="B73" s="255" t="s">
        <v>4</v>
      </c>
      <c r="C73" s="255" t="s">
        <v>5</v>
      </c>
      <c r="D73" s="255" t="s">
        <v>6</v>
      </c>
      <c r="E73" s="255" t="s">
        <v>7</v>
      </c>
      <c r="F73" s="259" t="s">
        <v>8</v>
      </c>
      <c r="G73" s="257"/>
      <c r="H73" s="257"/>
      <c r="I73" s="257"/>
      <c r="J73" s="243" t="s">
        <v>9</v>
      </c>
      <c r="K73" s="280" t="s">
        <v>33</v>
      </c>
      <c r="L73" s="243" t="s">
        <v>11</v>
      </c>
      <c r="M73" s="243" t="s">
        <v>12</v>
      </c>
      <c r="N73" s="243" t="s">
        <v>13</v>
      </c>
      <c r="O73" s="243" t="s">
        <v>34</v>
      </c>
      <c r="P73" s="243" t="s">
        <v>15</v>
      </c>
    </row>
    <row r="74" spans="1:16" ht="33" customHeight="1" x14ac:dyDescent="0.3">
      <c r="A74" s="244"/>
      <c r="B74" s="244"/>
      <c r="C74" s="244"/>
      <c r="D74" s="244"/>
      <c r="E74" s="244"/>
      <c r="F74" s="9" t="s">
        <v>16</v>
      </c>
      <c r="G74" s="9" t="s">
        <v>17</v>
      </c>
      <c r="H74" s="9" t="s">
        <v>18</v>
      </c>
      <c r="I74" s="10" t="s">
        <v>19</v>
      </c>
      <c r="J74" s="244"/>
      <c r="K74" s="254"/>
      <c r="L74" s="244"/>
      <c r="M74" s="244"/>
      <c r="N74" s="244"/>
      <c r="O74" s="244"/>
      <c r="P74" s="244"/>
    </row>
    <row r="75" spans="1:16" ht="87" customHeight="1" x14ac:dyDescent="0.3">
      <c r="A75" s="16" t="s">
        <v>163</v>
      </c>
      <c r="B75" s="19" t="s">
        <v>164</v>
      </c>
      <c r="C75" s="21" t="s">
        <v>165</v>
      </c>
      <c r="D75" s="21" t="s">
        <v>165</v>
      </c>
      <c r="E75" s="12" t="s">
        <v>166</v>
      </c>
      <c r="F75" s="32">
        <f t="shared" ref="F75:F81" si="4">G75+H75+I75</f>
        <v>2000</v>
      </c>
      <c r="G75" s="15">
        <v>0</v>
      </c>
      <c r="H75" s="15">
        <v>1000</v>
      </c>
      <c r="I75" s="24">
        <v>1000</v>
      </c>
      <c r="J75" s="15">
        <v>844492.21</v>
      </c>
      <c r="K75" s="11" t="s">
        <v>167</v>
      </c>
      <c r="L75" s="39" t="s">
        <v>87</v>
      </c>
      <c r="M75" s="39">
        <v>0</v>
      </c>
      <c r="N75" s="21" t="s">
        <v>168</v>
      </c>
      <c r="O75" s="40" t="s">
        <v>169</v>
      </c>
      <c r="P75" s="73" t="s">
        <v>170</v>
      </c>
    </row>
    <row r="76" spans="1:16" ht="64.2" customHeight="1" x14ac:dyDescent="0.3">
      <c r="A76" s="39" t="s">
        <v>171</v>
      </c>
      <c r="B76" s="117" t="s">
        <v>172</v>
      </c>
      <c r="C76" s="21" t="s">
        <v>173</v>
      </c>
      <c r="D76" s="21" t="s">
        <v>173</v>
      </c>
      <c r="E76" s="19" t="s">
        <v>174</v>
      </c>
      <c r="F76" s="32">
        <f t="shared" si="4"/>
        <v>90000</v>
      </c>
      <c r="G76" s="15">
        <v>0</v>
      </c>
      <c r="H76" s="15">
        <v>45000</v>
      </c>
      <c r="I76" s="15">
        <v>45000</v>
      </c>
      <c r="J76" s="15">
        <v>890000</v>
      </c>
      <c r="K76" s="12" t="s">
        <v>175</v>
      </c>
      <c r="L76" s="39" t="s">
        <v>25</v>
      </c>
      <c r="M76" s="39">
        <v>0</v>
      </c>
      <c r="N76" s="16">
        <v>40</v>
      </c>
      <c r="O76" s="26" t="s">
        <v>176</v>
      </c>
      <c r="P76" s="103" t="s">
        <v>177</v>
      </c>
    </row>
    <row r="77" spans="1:16" ht="76.5" customHeight="1" x14ac:dyDescent="0.3">
      <c r="A77" s="278" t="s">
        <v>178</v>
      </c>
      <c r="B77" s="125" t="s">
        <v>179</v>
      </c>
      <c r="C77" s="69" t="s">
        <v>180</v>
      </c>
      <c r="D77" s="21" t="s">
        <v>180</v>
      </c>
      <c r="E77" s="19" t="s">
        <v>181</v>
      </c>
      <c r="F77" s="32">
        <f t="shared" si="4"/>
        <v>3000</v>
      </c>
      <c r="G77" s="15">
        <v>1000</v>
      </c>
      <c r="H77" s="15">
        <v>1000</v>
      </c>
      <c r="I77" s="33">
        <v>1000</v>
      </c>
      <c r="J77" s="15">
        <v>560000</v>
      </c>
      <c r="K77" s="19" t="s">
        <v>182</v>
      </c>
      <c r="L77" s="16" t="s">
        <v>40</v>
      </c>
      <c r="M77" s="16">
        <v>0</v>
      </c>
      <c r="N77" s="16">
        <v>50</v>
      </c>
      <c r="O77" s="276" t="s">
        <v>183</v>
      </c>
      <c r="P77" s="282" t="s">
        <v>184</v>
      </c>
    </row>
    <row r="78" spans="1:16" ht="78.75" customHeight="1" x14ac:dyDescent="0.3">
      <c r="A78" s="247"/>
      <c r="B78" s="79"/>
      <c r="C78" s="69" t="s">
        <v>185</v>
      </c>
      <c r="D78" s="21" t="s">
        <v>185</v>
      </c>
      <c r="E78" s="19" t="s">
        <v>181</v>
      </c>
      <c r="F78" s="32">
        <f t="shared" si="4"/>
        <v>3000</v>
      </c>
      <c r="G78" s="15">
        <v>0</v>
      </c>
      <c r="H78" s="15">
        <v>3000</v>
      </c>
      <c r="I78" s="33">
        <v>0</v>
      </c>
      <c r="J78" s="15">
        <v>3000</v>
      </c>
      <c r="K78" s="12" t="s">
        <v>186</v>
      </c>
      <c r="L78" s="39" t="s">
        <v>25</v>
      </c>
      <c r="M78" s="39">
        <v>0</v>
      </c>
      <c r="N78" s="16">
        <v>1</v>
      </c>
      <c r="O78" s="244"/>
      <c r="P78" s="244"/>
    </row>
    <row r="79" spans="1:16" ht="79.2" customHeight="1" x14ac:dyDescent="0.3">
      <c r="A79" s="245"/>
      <c r="B79" s="108" t="s">
        <v>187</v>
      </c>
      <c r="C79" s="11" t="s">
        <v>188</v>
      </c>
      <c r="D79" s="11" t="s">
        <v>188</v>
      </c>
      <c r="E79" s="19" t="s">
        <v>181</v>
      </c>
      <c r="F79" s="23">
        <f t="shared" si="4"/>
        <v>10000</v>
      </c>
      <c r="G79" s="23">
        <v>5000</v>
      </c>
      <c r="H79" s="23">
        <v>5000</v>
      </c>
      <c r="I79" s="35">
        <v>0</v>
      </c>
      <c r="J79" s="15">
        <v>22000</v>
      </c>
      <c r="K79" s="11" t="s">
        <v>189</v>
      </c>
      <c r="L79" s="49" t="s">
        <v>25</v>
      </c>
      <c r="M79" s="49">
        <v>0</v>
      </c>
      <c r="N79" s="25" t="s">
        <v>30</v>
      </c>
      <c r="O79" s="26" t="s">
        <v>159</v>
      </c>
      <c r="P79" s="50" t="s">
        <v>160</v>
      </c>
    </row>
    <row r="80" spans="1:16" ht="79.2" customHeight="1" x14ac:dyDescent="0.3">
      <c r="A80" s="247"/>
      <c r="B80" s="125" t="s">
        <v>190</v>
      </c>
      <c r="C80" s="195" t="s">
        <v>191</v>
      </c>
      <c r="D80" s="51" t="s">
        <v>191</v>
      </c>
      <c r="E80" s="19" t="s">
        <v>181</v>
      </c>
      <c r="F80" s="23">
        <f t="shared" si="4"/>
        <v>1006.23</v>
      </c>
      <c r="G80" s="15">
        <v>488.7</v>
      </c>
      <c r="H80" s="15">
        <v>517.53</v>
      </c>
      <c r="I80" s="33">
        <v>0</v>
      </c>
      <c r="J80" s="15">
        <v>1456.23</v>
      </c>
      <c r="K80" s="11" t="s">
        <v>192</v>
      </c>
      <c r="L80" s="49" t="s">
        <v>25</v>
      </c>
      <c r="M80" s="49">
        <v>0</v>
      </c>
      <c r="N80" s="25" t="s">
        <v>193</v>
      </c>
      <c r="O80" s="26" t="s">
        <v>117</v>
      </c>
      <c r="P80" s="50" t="s">
        <v>118</v>
      </c>
    </row>
    <row r="81" spans="1:16" ht="79.2" customHeight="1" x14ac:dyDescent="0.3">
      <c r="A81" s="267"/>
      <c r="B81" s="79"/>
      <c r="C81" s="137" t="s">
        <v>194</v>
      </c>
      <c r="D81" s="21" t="s">
        <v>194</v>
      </c>
      <c r="E81" s="19" t="s">
        <v>181</v>
      </c>
      <c r="F81" s="15">
        <f t="shared" si="4"/>
        <v>4651.0300000000007</v>
      </c>
      <c r="G81" s="15">
        <v>2258.88</v>
      </c>
      <c r="H81" s="15">
        <v>2392.15</v>
      </c>
      <c r="I81" s="33">
        <v>0</v>
      </c>
      <c r="J81" s="15">
        <v>6731</v>
      </c>
      <c r="K81" s="11" t="s">
        <v>195</v>
      </c>
      <c r="L81" s="49" t="s">
        <v>25</v>
      </c>
      <c r="M81" s="49">
        <v>0</v>
      </c>
      <c r="N81" s="25" t="s">
        <v>196</v>
      </c>
      <c r="O81" s="26" t="s">
        <v>117</v>
      </c>
      <c r="P81" s="50" t="s">
        <v>118</v>
      </c>
    </row>
    <row r="82" spans="1:16" ht="28.5" customHeight="1" x14ac:dyDescent="0.35">
      <c r="A82" s="251" t="s">
        <v>197</v>
      </c>
      <c r="B82" s="252"/>
      <c r="C82" s="252"/>
      <c r="D82" s="252"/>
      <c r="E82" s="252"/>
      <c r="F82" s="252"/>
      <c r="G82" s="252"/>
      <c r="H82" s="252"/>
      <c r="I82" s="252"/>
      <c r="J82" s="252"/>
      <c r="K82" s="252"/>
      <c r="L82" s="2"/>
      <c r="M82" s="2"/>
    </row>
    <row r="83" spans="1:16" ht="18" x14ac:dyDescent="0.35">
      <c r="A83" s="283" t="s">
        <v>310</v>
      </c>
      <c r="B83" s="252"/>
      <c r="C83" s="252"/>
      <c r="D83" s="252"/>
      <c r="E83" s="252"/>
      <c r="F83" s="252"/>
      <c r="G83" s="252"/>
      <c r="H83" s="252"/>
      <c r="I83" s="252"/>
      <c r="J83" s="252"/>
      <c r="K83" s="252"/>
      <c r="L83" s="3"/>
      <c r="M83" s="3"/>
    </row>
    <row r="84" spans="1:16" ht="18" x14ac:dyDescent="0.35">
      <c r="A84" s="287" t="s">
        <v>321</v>
      </c>
      <c r="B84" s="285"/>
      <c r="C84" s="285"/>
      <c r="D84" s="252"/>
      <c r="E84" s="252"/>
      <c r="F84" s="263" t="e">
        <f>#REF!</f>
        <v>#REF!</v>
      </c>
      <c r="G84" s="252"/>
      <c r="H84" s="252"/>
      <c r="I84" s="252"/>
      <c r="J84" s="252"/>
    </row>
    <row r="85" spans="1:16" ht="14.25" customHeight="1" x14ac:dyDescent="0.3"/>
    <row r="86" spans="1:16" ht="40.5" customHeight="1" x14ac:dyDescent="0.3">
      <c r="A86" s="243" t="s">
        <v>3</v>
      </c>
      <c r="B86" s="255" t="s">
        <v>4</v>
      </c>
      <c r="C86" s="255" t="s">
        <v>5</v>
      </c>
      <c r="D86" s="255" t="s">
        <v>6</v>
      </c>
      <c r="E86" s="255" t="s">
        <v>7</v>
      </c>
      <c r="F86" s="256" t="s">
        <v>8</v>
      </c>
      <c r="G86" s="257"/>
      <c r="H86" s="257"/>
      <c r="I86" s="257"/>
      <c r="J86" s="243" t="s">
        <v>9</v>
      </c>
      <c r="K86" s="280" t="s">
        <v>33</v>
      </c>
      <c r="L86" s="243" t="s">
        <v>11</v>
      </c>
      <c r="M86" s="243" t="s">
        <v>12</v>
      </c>
      <c r="N86" s="243" t="s">
        <v>13</v>
      </c>
      <c r="O86" s="243" t="s">
        <v>34</v>
      </c>
      <c r="P86" s="243" t="s">
        <v>15</v>
      </c>
    </row>
    <row r="87" spans="1:16" ht="40.5" customHeight="1" x14ac:dyDescent="0.3">
      <c r="A87" s="244"/>
      <c r="B87" s="244"/>
      <c r="C87" s="244"/>
      <c r="D87" s="244"/>
      <c r="E87" s="244"/>
      <c r="F87" s="9" t="s">
        <v>16</v>
      </c>
      <c r="G87" s="9" t="s">
        <v>17</v>
      </c>
      <c r="H87" s="9" t="s">
        <v>18</v>
      </c>
      <c r="I87" s="10" t="s">
        <v>19</v>
      </c>
      <c r="J87" s="244"/>
      <c r="K87" s="252"/>
      <c r="L87" s="244"/>
      <c r="M87" s="244"/>
      <c r="N87" s="244"/>
      <c r="O87" s="244"/>
      <c r="P87" s="244"/>
    </row>
    <row r="88" spans="1:16" ht="174" customHeight="1" x14ac:dyDescent="0.3">
      <c r="A88" s="284" t="s">
        <v>198</v>
      </c>
      <c r="B88" s="72" t="s">
        <v>199</v>
      </c>
      <c r="C88" s="73" t="s">
        <v>325</v>
      </c>
      <c r="D88" s="73" t="s">
        <v>200</v>
      </c>
      <c r="E88" s="73" t="s">
        <v>201</v>
      </c>
      <c r="F88" s="113">
        <f t="shared" ref="F88:F92" si="5">G88+H88+I88</f>
        <v>2000</v>
      </c>
      <c r="G88" s="113">
        <v>1000</v>
      </c>
      <c r="H88" s="113">
        <v>1000</v>
      </c>
      <c r="I88" s="119">
        <v>0</v>
      </c>
      <c r="J88" s="113">
        <v>100000</v>
      </c>
      <c r="K88" s="120" t="s">
        <v>202</v>
      </c>
      <c r="L88" s="121" t="s">
        <v>25</v>
      </c>
      <c r="M88" s="121">
        <v>0</v>
      </c>
      <c r="N88" s="122">
        <v>1</v>
      </c>
      <c r="O88" s="276" t="s">
        <v>203</v>
      </c>
      <c r="P88" s="72" t="s">
        <v>204</v>
      </c>
    </row>
    <row r="89" spans="1:16" ht="181.2" customHeight="1" x14ac:dyDescent="0.3">
      <c r="A89" s="245"/>
      <c r="B89" s="107" t="s">
        <v>205</v>
      </c>
      <c r="C89" s="74" t="s">
        <v>332</v>
      </c>
      <c r="D89" s="74" t="s">
        <v>206</v>
      </c>
      <c r="E89" s="74" t="s">
        <v>207</v>
      </c>
      <c r="F89" s="105">
        <f t="shared" si="5"/>
        <v>2000</v>
      </c>
      <c r="G89" s="105">
        <v>1000</v>
      </c>
      <c r="H89" s="105">
        <v>1000</v>
      </c>
      <c r="I89" s="106">
        <v>0</v>
      </c>
      <c r="J89" s="105">
        <v>60036.28</v>
      </c>
      <c r="K89" s="74" t="s">
        <v>208</v>
      </c>
      <c r="L89" s="123" t="s">
        <v>25</v>
      </c>
      <c r="M89" s="123">
        <v>0</v>
      </c>
      <c r="N89" s="124">
        <v>1</v>
      </c>
      <c r="O89" s="244"/>
      <c r="P89" s="72" t="s">
        <v>204</v>
      </c>
    </row>
    <row r="90" spans="1:16" ht="117" customHeight="1" x14ac:dyDescent="0.3">
      <c r="A90" s="245"/>
      <c r="B90" s="197" t="s">
        <v>209</v>
      </c>
      <c r="C90" s="11" t="s">
        <v>210</v>
      </c>
      <c r="D90" s="11" t="s">
        <v>210</v>
      </c>
      <c r="E90" s="11" t="s">
        <v>201</v>
      </c>
      <c r="F90" s="23">
        <f t="shared" si="5"/>
        <v>3000</v>
      </c>
      <c r="G90" s="23">
        <v>1000</v>
      </c>
      <c r="H90" s="23">
        <v>1000</v>
      </c>
      <c r="I90" s="42">
        <v>1000</v>
      </c>
      <c r="J90" s="23">
        <v>824500</v>
      </c>
      <c r="K90" s="11" t="s">
        <v>211</v>
      </c>
      <c r="L90" s="49" t="s">
        <v>40</v>
      </c>
      <c r="M90" s="49">
        <v>0</v>
      </c>
      <c r="N90" s="16">
        <v>80</v>
      </c>
      <c r="O90" s="41" t="s">
        <v>212</v>
      </c>
      <c r="P90" s="108" t="s">
        <v>213</v>
      </c>
    </row>
    <row r="91" spans="1:16" ht="149.4" customHeight="1" x14ac:dyDescent="0.3">
      <c r="A91" s="247"/>
      <c r="B91" s="146" t="s">
        <v>214</v>
      </c>
      <c r="C91" s="196" t="s">
        <v>318</v>
      </c>
      <c r="D91" s="71" t="s">
        <v>318</v>
      </c>
      <c r="E91" s="11" t="s">
        <v>215</v>
      </c>
      <c r="F91" s="23">
        <f t="shared" si="5"/>
        <v>6000</v>
      </c>
      <c r="G91" s="23">
        <v>2000</v>
      </c>
      <c r="H91" s="23">
        <v>2000</v>
      </c>
      <c r="I91" s="42">
        <v>2000</v>
      </c>
      <c r="J91" s="23">
        <v>20000</v>
      </c>
      <c r="K91" s="11" t="s">
        <v>216</v>
      </c>
      <c r="L91" s="49" t="s">
        <v>25</v>
      </c>
      <c r="M91" s="49">
        <v>16</v>
      </c>
      <c r="N91" s="16">
        <v>27</v>
      </c>
      <c r="O91" s="224" t="s">
        <v>217</v>
      </c>
      <c r="P91" s="125" t="s">
        <v>323</v>
      </c>
    </row>
    <row r="92" spans="1:16" ht="107.4" customHeight="1" x14ac:dyDescent="0.3">
      <c r="A92" s="247"/>
      <c r="B92" s="171"/>
      <c r="C92" s="196" t="s">
        <v>218</v>
      </c>
      <c r="D92" s="71" t="s">
        <v>219</v>
      </c>
      <c r="E92" s="11" t="s">
        <v>215</v>
      </c>
      <c r="F92" s="23">
        <f t="shared" si="5"/>
        <v>3000</v>
      </c>
      <c r="G92" s="23">
        <v>1000</v>
      </c>
      <c r="H92" s="23">
        <v>1000</v>
      </c>
      <c r="I92" s="42">
        <v>1000</v>
      </c>
      <c r="J92" s="23">
        <v>3000</v>
      </c>
      <c r="K92" s="11" t="s">
        <v>220</v>
      </c>
      <c r="L92" s="49" t="s">
        <v>25</v>
      </c>
      <c r="M92" s="49">
        <v>30</v>
      </c>
      <c r="N92" s="16">
        <v>33</v>
      </c>
      <c r="O92" s="224" t="s">
        <v>221</v>
      </c>
      <c r="P92" s="225"/>
    </row>
    <row r="93" spans="1:16" ht="115.2" customHeight="1" x14ac:dyDescent="0.3">
      <c r="A93" s="245"/>
      <c r="B93" s="52" t="s">
        <v>222</v>
      </c>
      <c r="C93" s="53" t="s">
        <v>223</v>
      </c>
      <c r="D93" s="53" t="s">
        <v>219</v>
      </c>
      <c r="E93" s="11" t="s">
        <v>319</v>
      </c>
      <c r="F93" s="23"/>
      <c r="G93" s="54"/>
      <c r="H93" s="23"/>
      <c r="I93" s="42"/>
      <c r="J93" s="23"/>
      <c r="K93" s="21" t="s">
        <v>224</v>
      </c>
      <c r="L93" s="49" t="s">
        <v>25</v>
      </c>
      <c r="M93" s="49">
        <v>17</v>
      </c>
      <c r="N93" s="16">
        <v>44</v>
      </c>
      <c r="O93" s="41" t="s">
        <v>225</v>
      </c>
      <c r="P93" s="108" t="s">
        <v>323</v>
      </c>
    </row>
    <row r="94" spans="1:16" ht="111" customHeight="1" x14ac:dyDescent="0.3">
      <c r="A94" s="245"/>
      <c r="B94" s="72" t="s">
        <v>226</v>
      </c>
      <c r="C94" s="73" t="s">
        <v>227</v>
      </c>
      <c r="D94" s="73" t="s">
        <v>228</v>
      </c>
      <c r="E94" s="73" t="s">
        <v>201</v>
      </c>
      <c r="F94" s="111">
        <f t="shared" ref="F94:F95" si="6">G94+H94+I94</f>
        <v>3837.6</v>
      </c>
      <c r="G94" s="218">
        <v>3837.6</v>
      </c>
      <c r="H94" s="111">
        <v>0</v>
      </c>
      <c r="I94" s="112">
        <v>0</v>
      </c>
      <c r="J94" s="111">
        <v>3837.6</v>
      </c>
      <c r="K94" s="120" t="s">
        <v>229</v>
      </c>
      <c r="L94" s="121" t="s">
        <v>25</v>
      </c>
      <c r="M94" s="121">
        <v>0</v>
      </c>
      <c r="N94" s="122">
        <v>2</v>
      </c>
      <c r="O94" s="276" t="s">
        <v>212</v>
      </c>
      <c r="P94" s="84" t="s">
        <v>213</v>
      </c>
    </row>
    <row r="95" spans="1:16" ht="154.19999999999999" customHeight="1" x14ac:dyDescent="0.3">
      <c r="A95" s="247"/>
      <c r="B95" s="172" t="s">
        <v>230</v>
      </c>
      <c r="C95" s="158" t="s">
        <v>231</v>
      </c>
      <c r="D95" s="175" t="s">
        <v>231</v>
      </c>
      <c r="E95" s="158" t="s">
        <v>201</v>
      </c>
      <c r="F95" s="219">
        <f t="shared" si="6"/>
        <v>24500</v>
      </c>
      <c r="G95" s="220">
        <v>9400</v>
      </c>
      <c r="H95" s="105">
        <v>9400</v>
      </c>
      <c r="I95" s="106">
        <v>5700</v>
      </c>
      <c r="J95" s="106">
        <v>96810.4</v>
      </c>
      <c r="K95" s="200" t="s">
        <v>232</v>
      </c>
      <c r="L95" s="202" t="s">
        <v>40</v>
      </c>
      <c r="M95" s="202">
        <v>25</v>
      </c>
      <c r="N95" s="151">
        <v>100</v>
      </c>
      <c r="O95" s="285"/>
      <c r="P95" s="125" t="s">
        <v>213</v>
      </c>
    </row>
    <row r="96" spans="1:16" ht="162" customHeight="1" x14ac:dyDescent="0.3">
      <c r="A96" s="247"/>
      <c r="B96" s="149"/>
      <c r="C96" s="127"/>
      <c r="D96" s="185"/>
      <c r="E96" s="127"/>
      <c r="F96" s="198"/>
      <c r="G96" s="54"/>
      <c r="H96" s="23"/>
      <c r="I96" s="42"/>
      <c r="J96" s="35"/>
      <c r="K96" s="201" t="s">
        <v>233</v>
      </c>
      <c r="L96" s="203" t="s">
        <v>40</v>
      </c>
      <c r="M96" s="203">
        <v>26</v>
      </c>
      <c r="N96" s="79">
        <v>100</v>
      </c>
      <c r="O96" s="285"/>
      <c r="P96" s="221"/>
    </row>
    <row r="97" spans="1:16" ht="129" customHeight="1" x14ac:dyDescent="0.3">
      <c r="A97" s="244"/>
      <c r="B97" s="52" t="s">
        <v>234</v>
      </c>
      <c r="C97" s="53" t="s">
        <v>235</v>
      </c>
      <c r="D97" s="21" t="s">
        <v>235</v>
      </c>
      <c r="E97" s="53" t="s">
        <v>201</v>
      </c>
      <c r="F97" s="23">
        <f t="shared" ref="F97:F99" si="7">G97+H97+I97</f>
        <v>3710</v>
      </c>
      <c r="G97" s="54">
        <v>1192</v>
      </c>
      <c r="H97" s="23">
        <v>1218</v>
      </c>
      <c r="I97" s="42">
        <v>1300</v>
      </c>
      <c r="J97" s="23">
        <v>29565.599999999999</v>
      </c>
      <c r="K97" s="53" t="s">
        <v>236</v>
      </c>
      <c r="L97" s="118" t="s">
        <v>40</v>
      </c>
      <c r="M97" s="118">
        <v>25</v>
      </c>
      <c r="N97" s="47">
        <v>100</v>
      </c>
      <c r="O97" s="245"/>
      <c r="P97" s="213" t="s">
        <v>213</v>
      </c>
    </row>
    <row r="98" spans="1:16" ht="119.4" customHeight="1" x14ac:dyDescent="0.3">
      <c r="A98" s="31" t="s">
        <v>237</v>
      </c>
      <c r="B98" s="12" t="s">
        <v>238</v>
      </c>
      <c r="C98" s="11" t="s">
        <v>239</v>
      </c>
      <c r="D98" s="11" t="s">
        <v>240</v>
      </c>
      <c r="E98" s="21" t="s">
        <v>201</v>
      </c>
      <c r="F98" s="23">
        <f t="shared" si="7"/>
        <v>5940</v>
      </c>
      <c r="G98" s="54">
        <v>5940</v>
      </c>
      <c r="H98" s="23">
        <v>0</v>
      </c>
      <c r="I98" s="42">
        <v>0</v>
      </c>
      <c r="J98" s="23">
        <v>19800</v>
      </c>
      <c r="K98" s="11" t="s">
        <v>241</v>
      </c>
      <c r="L98" s="49" t="s">
        <v>25</v>
      </c>
      <c r="M98" s="49">
        <v>0</v>
      </c>
      <c r="N98" s="16">
        <v>2</v>
      </c>
      <c r="O98" s="245"/>
      <c r="P98" s="84" t="s">
        <v>213</v>
      </c>
    </row>
    <row r="99" spans="1:16" ht="121.2" customHeight="1" x14ac:dyDescent="0.3">
      <c r="A99" s="31" t="s">
        <v>242</v>
      </c>
      <c r="B99" s="12" t="s">
        <v>243</v>
      </c>
      <c r="C99" s="12" t="s">
        <v>243</v>
      </c>
      <c r="D99" s="21" t="s">
        <v>244</v>
      </c>
      <c r="E99" s="11" t="s">
        <v>245</v>
      </c>
      <c r="F99" s="23">
        <f t="shared" si="7"/>
        <v>6922.5</v>
      </c>
      <c r="G99" s="54">
        <v>6922.5</v>
      </c>
      <c r="H99" s="23">
        <v>0</v>
      </c>
      <c r="I99" s="42">
        <v>0</v>
      </c>
      <c r="J99" s="23">
        <v>23225</v>
      </c>
      <c r="K99" s="11" t="s">
        <v>246</v>
      </c>
      <c r="L99" s="49" t="s">
        <v>25</v>
      </c>
      <c r="M99" s="49">
        <v>8</v>
      </c>
      <c r="N99" s="16">
        <v>15</v>
      </c>
      <c r="O99" s="40" t="s">
        <v>247</v>
      </c>
      <c r="P99" s="36" t="s">
        <v>248</v>
      </c>
    </row>
    <row r="100" spans="1:16" ht="118.8" customHeight="1" x14ac:dyDescent="0.3">
      <c r="A100" s="39" t="s">
        <v>249</v>
      </c>
      <c r="B100" s="12" t="s">
        <v>250</v>
      </c>
      <c r="C100" s="21" t="s">
        <v>251</v>
      </c>
      <c r="D100" s="21" t="s">
        <v>251</v>
      </c>
      <c r="E100" s="11" t="s">
        <v>252</v>
      </c>
      <c r="F100" s="23">
        <f t="shared" ref="F100" si="8">G100+H100+I100</f>
        <v>2000</v>
      </c>
      <c r="G100" s="32">
        <v>1000</v>
      </c>
      <c r="H100" s="32">
        <v>1000</v>
      </c>
      <c r="I100" s="42">
        <f>SUM(K100)</f>
        <v>0</v>
      </c>
      <c r="J100" s="32">
        <v>12020</v>
      </c>
      <c r="K100" s="11" t="s">
        <v>253</v>
      </c>
      <c r="L100" s="49" t="s">
        <v>25</v>
      </c>
      <c r="M100" s="49">
        <v>0</v>
      </c>
      <c r="N100" s="16">
        <v>1</v>
      </c>
      <c r="O100" s="34" t="s">
        <v>254</v>
      </c>
      <c r="P100" s="21" t="s">
        <v>324</v>
      </c>
    </row>
    <row r="101" spans="1:16" ht="14.25" customHeight="1" x14ac:dyDescent="0.35">
      <c r="F101" s="55"/>
      <c r="I101" s="2"/>
      <c r="J101" s="2"/>
    </row>
    <row r="102" spans="1:16" ht="23.25" customHeight="1" x14ac:dyDescent="0.35">
      <c r="A102" s="251" t="s">
        <v>255</v>
      </c>
      <c r="B102" s="252"/>
      <c r="C102" s="252"/>
      <c r="D102" s="252"/>
      <c r="E102" s="252"/>
      <c r="F102" s="252"/>
      <c r="G102" s="252"/>
      <c r="H102" s="252"/>
      <c r="I102" s="252"/>
      <c r="J102" s="252"/>
      <c r="K102" s="252"/>
      <c r="L102" s="2"/>
      <c r="M102" s="2"/>
    </row>
    <row r="103" spans="1:16" ht="21" customHeight="1" x14ac:dyDescent="0.35">
      <c r="A103" s="283" t="s">
        <v>312</v>
      </c>
      <c r="B103" s="252"/>
      <c r="C103" s="252"/>
      <c r="D103" s="252"/>
      <c r="E103" s="252"/>
      <c r="F103" s="252"/>
      <c r="G103" s="252"/>
      <c r="H103" s="252"/>
      <c r="I103" s="252"/>
      <c r="J103" s="252"/>
      <c r="K103" s="252"/>
      <c r="L103" s="252"/>
      <c r="M103" s="3"/>
    </row>
    <row r="104" spans="1:16" ht="19.8" customHeight="1" x14ac:dyDescent="0.35">
      <c r="A104" s="286" t="s">
        <v>311</v>
      </c>
      <c r="B104" s="285"/>
      <c r="C104" s="285"/>
      <c r="D104" s="252"/>
      <c r="E104" s="252"/>
      <c r="F104" s="263" t="e">
        <f>#REF!</f>
        <v>#REF!</v>
      </c>
      <c r="G104" s="252"/>
      <c r="H104" s="252"/>
      <c r="I104" s="252"/>
      <c r="J104" s="252"/>
    </row>
    <row r="105" spans="1:16" ht="14.25" customHeight="1" x14ac:dyDescent="0.3"/>
    <row r="106" spans="1:16" ht="42" customHeight="1" x14ac:dyDescent="0.35">
      <c r="A106" s="243" t="s">
        <v>3</v>
      </c>
      <c r="B106" s="255" t="s">
        <v>4</v>
      </c>
      <c r="C106" s="255" t="s">
        <v>5</v>
      </c>
      <c r="D106" s="255" t="s">
        <v>6</v>
      </c>
      <c r="E106" s="255" t="s">
        <v>7</v>
      </c>
      <c r="F106" s="259" t="s">
        <v>8</v>
      </c>
      <c r="G106" s="257"/>
      <c r="H106" s="257"/>
      <c r="I106" s="257"/>
      <c r="J106" s="243" t="s">
        <v>9</v>
      </c>
      <c r="K106" s="280" t="s">
        <v>33</v>
      </c>
      <c r="L106" s="243" t="s">
        <v>11</v>
      </c>
      <c r="M106" s="243" t="s">
        <v>12</v>
      </c>
      <c r="N106" s="243" t="s">
        <v>13</v>
      </c>
      <c r="O106" s="243" t="s">
        <v>34</v>
      </c>
      <c r="P106" s="243" t="s">
        <v>15</v>
      </c>
    </row>
    <row r="107" spans="1:16" ht="34.200000000000003" customHeight="1" x14ac:dyDescent="0.3">
      <c r="A107" s="244"/>
      <c r="B107" s="245"/>
      <c r="C107" s="244"/>
      <c r="D107" s="244"/>
      <c r="E107" s="244"/>
      <c r="F107" s="9" t="s">
        <v>16</v>
      </c>
      <c r="G107" s="9" t="s">
        <v>17</v>
      </c>
      <c r="H107" s="9" t="s">
        <v>18</v>
      </c>
      <c r="I107" s="10" t="s">
        <v>19</v>
      </c>
      <c r="J107" s="244"/>
      <c r="K107" s="252"/>
      <c r="L107" s="244"/>
      <c r="M107" s="244"/>
      <c r="N107" s="244"/>
      <c r="O107" s="244"/>
      <c r="P107" s="245"/>
    </row>
    <row r="108" spans="1:16" ht="135" customHeight="1" x14ac:dyDescent="0.3">
      <c r="A108" s="278" t="s">
        <v>256</v>
      </c>
      <c r="B108" s="125" t="s">
        <v>257</v>
      </c>
      <c r="C108" s="69" t="s">
        <v>258</v>
      </c>
      <c r="D108" s="21" t="s">
        <v>258</v>
      </c>
      <c r="E108" s="21" t="s">
        <v>259</v>
      </c>
      <c r="F108" s="23">
        <f t="shared" ref="F108:F111" si="9">G108+H108+I108</f>
        <v>420000</v>
      </c>
      <c r="G108" s="33">
        <v>0</v>
      </c>
      <c r="H108" s="33">
        <v>210000</v>
      </c>
      <c r="I108" s="24">
        <v>210000</v>
      </c>
      <c r="J108" s="23" t="s">
        <v>260</v>
      </c>
      <c r="K108" s="21" t="s">
        <v>261</v>
      </c>
      <c r="L108" s="16" t="s">
        <v>25</v>
      </c>
      <c r="M108" s="16">
        <v>0</v>
      </c>
      <c r="N108" s="16">
        <v>1</v>
      </c>
      <c r="O108" s="278" t="s">
        <v>262</v>
      </c>
      <c r="P108" s="125" t="s">
        <v>263</v>
      </c>
    </row>
    <row r="109" spans="1:16" ht="150" customHeight="1" x14ac:dyDescent="0.3">
      <c r="A109" s="247"/>
      <c r="B109" s="171"/>
      <c r="C109" s="137" t="s">
        <v>264</v>
      </c>
      <c r="D109" s="11" t="s">
        <v>265</v>
      </c>
      <c r="E109" s="11" t="s">
        <v>259</v>
      </c>
      <c r="F109" s="23">
        <f t="shared" si="9"/>
        <v>2500</v>
      </c>
      <c r="G109" s="23">
        <v>2500</v>
      </c>
      <c r="H109" s="23">
        <v>0</v>
      </c>
      <c r="I109" s="42">
        <v>0</v>
      </c>
      <c r="J109" s="23">
        <v>5000</v>
      </c>
      <c r="K109" s="11" t="s">
        <v>266</v>
      </c>
      <c r="L109" s="39" t="s">
        <v>25</v>
      </c>
      <c r="M109" s="16">
        <v>0</v>
      </c>
      <c r="N109" s="39">
        <v>4</v>
      </c>
      <c r="O109" s="247"/>
      <c r="P109" s="221"/>
    </row>
    <row r="110" spans="1:16" ht="145.19999999999999" customHeight="1" x14ac:dyDescent="0.3">
      <c r="A110" s="245"/>
      <c r="B110" s="101" t="s">
        <v>267</v>
      </c>
      <c r="C110" s="199" t="s">
        <v>268</v>
      </c>
      <c r="D110" s="11" t="s">
        <v>269</v>
      </c>
      <c r="E110" s="199" t="s">
        <v>270</v>
      </c>
      <c r="F110" s="23">
        <f t="shared" si="9"/>
        <v>2000</v>
      </c>
      <c r="G110" s="23">
        <v>2000</v>
      </c>
      <c r="H110" s="23">
        <v>0</v>
      </c>
      <c r="I110" s="42">
        <v>0</v>
      </c>
      <c r="J110" s="23">
        <v>9000</v>
      </c>
      <c r="K110" s="199" t="s">
        <v>271</v>
      </c>
      <c r="L110" s="191" t="s">
        <v>25</v>
      </c>
      <c r="M110" s="188">
        <v>0</v>
      </c>
      <c r="N110" s="191">
        <v>2</v>
      </c>
      <c r="O110" s="247"/>
      <c r="P110" s="125" t="s">
        <v>263</v>
      </c>
    </row>
    <row r="111" spans="1:16" ht="111.6" customHeight="1" x14ac:dyDescent="0.3">
      <c r="A111" s="170" t="s">
        <v>272</v>
      </c>
      <c r="B111" s="172" t="s">
        <v>273</v>
      </c>
      <c r="C111" s="158" t="s">
        <v>274</v>
      </c>
      <c r="D111" s="185" t="s">
        <v>274</v>
      </c>
      <c r="E111" s="138" t="s">
        <v>259</v>
      </c>
      <c r="F111" s="198">
        <f t="shared" si="9"/>
        <v>4000</v>
      </c>
      <c r="G111" s="23">
        <v>1000</v>
      </c>
      <c r="H111" s="23">
        <v>2000</v>
      </c>
      <c r="I111" s="23">
        <v>1000</v>
      </c>
      <c r="J111" s="35">
        <v>228352</v>
      </c>
      <c r="K111" s="140" t="s">
        <v>275</v>
      </c>
      <c r="L111" s="202" t="s">
        <v>25</v>
      </c>
      <c r="M111" s="202">
        <v>0</v>
      </c>
      <c r="N111" s="151">
        <v>1</v>
      </c>
      <c r="O111" s="254"/>
      <c r="P111" s="125" t="s">
        <v>263</v>
      </c>
    </row>
    <row r="112" spans="1:16" ht="87.6" customHeight="1" x14ac:dyDescent="0.3">
      <c r="A112" s="76"/>
      <c r="B112" s="149"/>
      <c r="C112" s="127"/>
      <c r="D112" s="226"/>
      <c r="E112" s="127"/>
      <c r="F112" s="227"/>
      <c r="G112" s="111"/>
      <c r="H112" s="111"/>
      <c r="I112" s="111"/>
      <c r="J112" s="112"/>
      <c r="K112" s="228" t="s">
        <v>276</v>
      </c>
      <c r="L112" s="203" t="s">
        <v>25</v>
      </c>
      <c r="M112" s="203">
        <v>0</v>
      </c>
      <c r="N112" s="79">
        <v>1</v>
      </c>
      <c r="O112" s="204"/>
      <c r="P112" s="127"/>
    </row>
    <row r="113" spans="1:17" ht="138.6" customHeight="1" x14ac:dyDescent="0.3">
      <c r="A113" s="16" t="s">
        <v>277</v>
      </c>
      <c r="B113" s="103" t="s">
        <v>278</v>
      </c>
      <c r="C113" s="102" t="s">
        <v>279</v>
      </c>
      <c r="D113" s="102" t="s">
        <v>279</v>
      </c>
      <c r="E113" s="102" t="s">
        <v>280</v>
      </c>
      <c r="F113" s="105">
        <f t="shared" ref="F113:F114" si="10">G113+H113+I113</f>
        <v>9000</v>
      </c>
      <c r="G113" s="105">
        <v>5000</v>
      </c>
      <c r="H113" s="105">
        <v>2000</v>
      </c>
      <c r="I113" s="105">
        <v>2000</v>
      </c>
      <c r="J113" s="105">
        <v>940000</v>
      </c>
      <c r="K113" s="74" t="s">
        <v>281</v>
      </c>
      <c r="L113" s="123" t="s">
        <v>25</v>
      </c>
      <c r="M113" s="123">
        <v>0</v>
      </c>
      <c r="N113" s="124">
        <v>1</v>
      </c>
      <c r="O113" s="56" t="s">
        <v>282</v>
      </c>
      <c r="P113" s="102" t="s">
        <v>283</v>
      </c>
    </row>
    <row r="114" spans="1:17" ht="106.2" customHeight="1" x14ac:dyDescent="0.3">
      <c r="A114" s="16" t="s">
        <v>284</v>
      </c>
      <c r="B114" s="72" t="s">
        <v>285</v>
      </c>
      <c r="C114" s="73" t="s">
        <v>286</v>
      </c>
      <c r="D114" s="73" t="s">
        <v>286</v>
      </c>
      <c r="E114" s="120" t="s">
        <v>287</v>
      </c>
      <c r="F114" s="111">
        <f t="shared" si="10"/>
        <v>5100</v>
      </c>
      <c r="G114" s="111">
        <v>0</v>
      </c>
      <c r="H114" s="111">
        <v>5100</v>
      </c>
      <c r="I114" s="112">
        <v>0</v>
      </c>
      <c r="J114" s="111">
        <v>78548</v>
      </c>
      <c r="K114" s="120" t="s">
        <v>288</v>
      </c>
      <c r="L114" s="121" t="s">
        <v>25</v>
      </c>
      <c r="M114" s="121">
        <v>0</v>
      </c>
      <c r="N114" s="122">
        <v>2</v>
      </c>
      <c r="O114" s="34" t="s">
        <v>289</v>
      </c>
      <c r="P114" s="21" t="s">
        <v>263</v>
      </c>
    </row>
    <row r="115" spans="1:17" ht="19.8" customHeight="1" x14ac:dyDescent="0.3"/>
    <row r="116" spans="1:17" ht="19.5" customHeight="1" x14ac:dyDescent="0.35">
      <c r="A116" s="251" t="s">
        <v>290</v>
      </c>
      <c r="B116" s="252"/>
      <c r="C116" s="252"/>
      <c r="D116" s="252"/>
      <c r="E116" s="252"/>
      <c r="F116" s="252"/>
      <c r="G116" s="252"/>
      <c r="H116" s="252"/>
      <c r="I116" s="252"/>
      <c r="J116" s="252"/>
      <c r="K116" s="252"/>
      <c r="L116" s="2"/>
      <c r="M116" s="2"/>
    </row>
    <row r="117" spans="1:17" ht="21" customHeight="1" x14ac:dyDescent="0.35">
      <c r="A117" s="283" t="s">
        <v>32</v>
      </c>
      <c r="B117" s="252"/>
      <c r="C117" s="252"/>
      <c r="D117" s="252"/>
      <c r="E117" s="252"/>
      <c r="F117" s="252"/>
      <c r="G117" s="252"/>
      <c r="H117" s="252"/>
      <c r="I117" s="252"/>
      <c r="J117" s="252"/>
      <c r="K117" s="252"/>
      <c r="L117" s="252"/>
      <c r="M117" s="3"/>
    </row>
    <row r="118" spans="1:17" ht="21.75" customHeight="1" x14ac:dyDescent="0.35">
      <c r="A118" s="286" t="s">
        <v>313</v>
      </c>
      <c r="B118" s="285"/>
      <c r="C118" s="285"/>
      <c r="D118" s="252"/>
      <c r="E118" s="252"/>
      <c r="F118" s="263" t="e">
        <f>#REF!</f>
        <v>#REF!</v>
      </c>
      <c r="G118" s="252"/>
      <c r="H118" s="252"/>
      <c r="I118" s="252"/>
      <c r="J118" s="252"/>
    </row>
    <row r="119" spans="1:17" ht="21" customHeight="1" x14ac:dyDescent="0.3"/>
    <row r="120" spans="1:17" ht="33.75" customHeight="1" x14ac:dyDescent="0.35">
      <c r="A120" s="246" t="s">
        <v>3</v>
      </c>
      <c r="B120" s="265" t="s">
        <v>4</v>
      </c>
      <c r="C120" s="265" t="s">
        <v>5</v>
      </c>
      <c r="D120" s="265" t="s">
        <v>6</v>
      </c>
      <c r="E120" s="265" t="s">
        <v>7</v>
      </c>
      <c r="F120" s="268" t="s">
        <v>8</v>
      </c>
      <c r="G120" s="250"/>
      <c r="H120" s="250"/>
      <c r="I120" s="250"/>
      <c r="J120" s="248" t="s">
        <v>9</v>
      </c>
      <c r="K120" s="248" t="s">
        <v>33</v>
      </c>
      <c r="L120" s="248" t="s">
        <v>11</v>
      </c>
      <c r="M120" s="248" t="s">
        <v>12</v>
      </c>
      <c r="N120" s="248" t="s">
        <v>13</v>
      </c>
      <c r="O120" s="248" t="s">
        <v>34</v>
      </c>
      <c r="P120" s="248" t="s">
        <v>15</v>
      </c>
    </row>
    <row r="121" spans="1:17" ht="43.2" customHeight="1" x14ac:dyDescent="0.3">
      <c r="A121" s="267"/>
      <c r="B121" s="250"/>
      <c r="C121" s="250"/>
      <c r="D121" s="250"/>
      <c r="E121" s="250"/>
      <c r="F121" s="86" t="s">
        <v>16</v>
      </c>
      <c r="G121" s="86" t="s">
        <v>17</v>
      </c>
      <c r="H121" s="86" t="s">
        <v>18</v>
      </c>
      <c r="I121" s="86" t="s">
        <v>19</v>
      </c>
      <c r="J121" s="250"/>
      <c r="K121" s="250"/>
      <c r="L121" s="250"/>
      <c r="M121" s="250"/>
      <c r="N121" s="250"/>
      <c r="O121" s="250"/>
      <c r="P121" s="250"/>
      <c r="Q121" s="57"/>
    </row>
    <row r="122" spans="1:17" ht="134.4" customHeight="1" x14ac:dyDescent="0.3">
      <c r="A122" s="16" t="s">
        <v>291</v>
      </c>
      <c r="B122" s="84" t="s">
        <v>292</v>
      </c>
      <c r="C122" s="128" t="s">
        <v>293</v>
      </c>
      <c r="D122" s="128" t="s">
        <v>293</v>
      </c>
      <c r="E122" s="128" t="s">
        <v>294</v>
      </c>
      <c r="F122" s="129">
        <f>G122+H122+I122</f>
        <v>5940</v>
      </c>
      <c r="G122" s="130">
        <v>0</v>
      </c>
      <c r="H122" s="130">
        <v>2970</v>
      </c>
      <c r="I122" s="130">
        <v>2970</v>
      </c>
      <c r="J122" s="131" t="s">
        <v>295</v>
      </c>
      <c r="K122" s="132" t="s">
        <v>296</v>
      </c>
      <c r="L122" s="133" t="s">
        <v>40</v>
      </c>
      <c r="M122" s="134" t="s">
        <v>297</v>
      </c>
      <c r="N122" s="135">
        <v>100</v>
      </c>
      <c r="O122" s="136" t="s">
        <v>298</v>
      </c>
      <c r="P122" s="128" t="s">
        <v>299</v>
      </c>
    </row>
    <row r="123" spans="1:17" ht="14.25" customHeight="1" x14ac:dyDescent="0.35">
      <c r="A123" s="2"/>
      <c r="B123" s="2"/>
      <c r="C123" s="2"/>
      <c r="D123" s="2"/>
      <c r="E123" s="2"/>
      <c r="F123" s="2"/>
      <c r="G123" s="2"/>
      <c r="H123" s="2"/>
      <c r="I123" s="2"/>
      <c r="J123" s="2"/>
      <c r="K123" s="2"/>
      <c r="L123" s="2"/>
      <c r="M123" s="2"/>
    </row>
    <row r="124" spans="1:17" ht="14.25" hidden="1" customHeight="1" x14ac:dyDescent="0.35">
      <c r="A124" s="251" t="s">
        <v>300</v>
      </c>
      <c r="B124" s="252"/>
      <c r="C124" s="252"/>
      <c r="D124" s="252"/>
      <c r="E124" s="252"/>
      <c r="F124" s="252"/>
      <c r="G124" s="252"/>
      <c r="H124" s="252"/>
      <c r="I124" s="252"/>
      <c r="J124" s="252"/>
      <c r="K124" s="252"/>
      <c r="L124" s="2"/>
      <c r="M124" s="2"/>
    </row>
    <row r="125" spans="1:17" ht="14.25" hidden="1" customHeight="1" x14ac:dyDescent="0.35">
      <c r="A125" s="251" t="s">
        <v>301</v>
      </c>
      <c r="B125" s="252"/>
      <c r="C125" s="252"/>
      <c r="D125" s="252"/>
      <c r="E125" s="252"/>
      <c r="F125" s="252"/>
      <c r="G125" s="252"/>
      <c r="H125" s="252"/>
      <c r="I125" s="252"/>
      <c r="J125" s="252"/>
      <c r="K125" s="252"/>
      <c r="L125" s="2"/>
      <c r="M125" s="2"/>
    </row>
    <row r="126" spans="1:17" ht="14.25" hidden="1" customHeight="1" x14ac:dyDescent="0.35">
      <c r="A126" s="251" t="s">
        <v>302</v>
      </c>
      <c r="B126" s="252"/>
      <c r="C126" s="252"/>
      <c r="D126" s="252"/>
      <c r="E126" s="252"/>
      <c r="F126" s="252"/>
      <c r="G126" s="252"/>
      <c r="H126" s="252"/>
      <c r="I126" s="252"/>
      <c r="J126" s="252"/>
      <c r="K126" s="252"/>
      <c r="L126" s="2"/>
      <c r="M126" s="2"/>
    </row>
    <row r="127" spans="1:17" ht="14.25" hidden="1" customHeight="1" x14ac:dyDescent="0.3"/>
    <row r="128" spans="1:17" ht="14.25" hidden="1" customHeight="1" x14ac:dyDescent="0.35">
      <c r="A128" s="289" t="s">
        <v>4</v>
      </c>
      <c r="B128" s="58"/>
      <c r="C128" s="58"/>
      <c r="D128" s="289" t="s">
        <v>6</v>
      </c>
      <c r="E128" s="289" t="s">
        <v>7</v>
      </c>
      <c r="F128" s="259" t="s">
        <v>8</v>
      </c>
      <c r="G128" s="257"/>
      <c r="H128" s="257"/>
      <c r="I128" s="288"/>
      <c r="J128" s="243" t="s">
        <v>9</v>
      </c>
      <c r="K128" s="290" t="s">
        <v>33</v>
      </c>
      <c r="L128" s="59"/>
      <c r="M128" s="59"/>
    </row>
    <row r="129" spans="1:14" ht="42.75" hidden="1" customHeight="1" x14ac:dyDescent="0.35">
      <c r="A129" s="244"/>
      <c r="B129" s="58"/>
      <c r="C129" s="58"/>
      <c r="D129" s="244"/>
      <c r="E129" s="244"/>
      <c r="F129" s="58" t="s">
        <v>16</v>
      </c>
      <c r="G129" s="58" t="s">
        <v>17</v>
      </c>
      <c r="H129" s="58" t="s">
        <v>18</v>
      </c>
      <c r="I129" s="58" t="s">
        <v>19</v>
      </c>
      <c r="J129" s="244"/>
      <c r="K129" s="244"/>
      <c r="L129" s="59"/>
      <c r="M129" s="59"/>
    </row>
    <row r="130" spans="1:14" ht="14.25" hidden="1" customHeight="1" x14ac:dyDescent="0.3">
      <c r="A130" s="60" t="s">
        <v>303</v>
      </c>
      <c r="B130" s="60"/>
      <c r="C130" s="60"/>
      <c r="D130" s="21" t="s">
        <v>304</v>
      </c>
      <c r="E130" s="21" t="s">
        <v>305</v>
      </c>
      <c r="F130" s="15">
        <f>G130+H130+I130</f>
        <v>0</v>
      </c>
      <c r="G130" s="15">
        <v>0</v>
      </c>
      <c r="H130" s="15">
        <v>0</v>
      </c>
      <c r="I130" s="15">
        <v>0</v>
      </c>
      <c r="J130" s="15">
        <v>0</v>
      </c>
      <c r="K130" s="61"/>
      <c r="L130" s="48"/>
      <c r="M130" s="48"/>
    </row>
    <row r="131" spans="1:14" ht="14.25" hidden="1" customHeight="1" x14ac:dyDescent="0.3">
      <c r="A131" s="29"/>
      <c r="B131" s="29"/>
      <c r="C131" s="61"/>
      <c r="D131" s="61"/>
      <c r="E131" s="61"/>
      <c r="F131" s="62">
        <f t="shared" ref="F131:I131" si="11">SUM(F130)</f>
        <v>0</v>
      </c>
      <c r="G131" s="62">
        <f t="shared" si="11"/>
        <v>0</v>
      </c>
      <c r="H131" s="62">
        <f t="shared" si="11"/>
        <v>0</v>
      </c>
      <c r="I131" s="62">
        <f t="shared" si="11"/>
        <v>0</v>
      </c>
      <c r="J131" s="63">
        <v>0</v>
      </c>
      <c r="K131" s="61"/>
      <c r="L131" s="48"/>
      <c r="M131" s="48"/>
    </row>
    <row r="132" spans="1:14" ht="14.25" customHeight="1" x14ac:dyDescent="0.3">
      <c r="A132" s="4"/>
      <c r="B132" s="4"/>
      <c r="C132" s="48"/>
      <c r="D132" s="48"/>
      <c r="E132" s="48"/>
      <c r="F132" s="67"/>
      <c r="G132" s="67"/>
      <c r="H132" s="67"/>
      <c r="I132" s="67"/>
      <c r="J132" s="75"/>
      <c r="K132" s="48"/>
      <c r="L132" s="48"/>
      <c r="M132" s="48"/>
    </row>
    <row r="133" spans="1:14" ht="14.25" customHeight="1" x14ac:dyDescent="0.3"/>
    <row r="134" spans="1:14" ht="42.6" customHeight="1" x14ac:dyDescent="0.35">
      <c r="B134" s="283" t="s">
        <v>314</v>
      </c>
      <c r="C134" s="251"/>
      <c r="L134" s="251" t="s">
        <v>316</v>
      </c>
      <c r="M134" s="251"/>
      <c r="N134" s="251"/>
    </row>
    <row r="135" spans="1:14" ht="27.6" customHeight="1" x14ac:dyDescent="0.35">
      <c r="L135" s="2"/>
      <c r="M135" s="2"/>
      <c r="N135" s="2"/>
    </row>
    <row r="136" spans="1:14" ht="33" customHeight="1" x14ac:dyDescent="0.35">
      <c r="B136" s="283" t="s">
        <v>315</v>
      </c>
      <c r="C136" s="251"/>
      <c r="L136" s="251" t="s">
        <v>317</v>
      </c>
      <c r="M136" s="251"/>
      <c r="N136" s="251"/>
    </row>
    <row r="137" spans="1:14" ht="14.25" customHeight="1" x14ac:dyDescent="0.35">
      <c r="A137" s="64"/>
      <c r="B137" s="64"/>
      <c r="C137" s="64"/>
      <c r="D137" s="64"/>
      <c r="E137" s="64"/>
      <c r="F137" s="64"/>
      <c r="G137" s="64"/>
      <c r="H137" s="64"/>
      <c r="I137" s="64"/>
    </row>
    <row r="138" spans="1:14" ht="14.25" customHeight="1" x14ac:dyDescent="0.35">
      <c r="A138" s="64"/>
      <c r="B138" s="64"/>
      <c r="C138" s="64"/>
      <c r="D138" s="64"/>
      <c r="E138" s="64"/>
      <c r="F138" s="65" t="e">
        <f>SUM(G138:I138)</f>
        <v>#REF!</v>
      </c>
      <c r="G138" s="65" t="e">
        <f>SUM(#REF!+#REF!+#REF!+#REF!+#REF!+#REF!+#REF!+#REF!+#REF!)</f>
        <v>#REF!</v>
      </c>
      <c r="H138" s="65" t="e">
        <f>SUM(#REF!+#REF!+#REF!+#REF!+#REF!+#REF!+#REF!+#REF!+#REF!)</f>
        <v>#REF!</v>
      </c>
      <c r="I138" s="65" t="e">
        <f>SUM(#REF!+#REF!+#REF!+#REF!+#REF!+#REF!+#REF!+#REF!+#REF!)</f>
        <v>#REF!</v>
      </c>
      <c r="J138" s="66"/>
    </row>
    <row r="139" spans="1:14" ht="14.25" customHeight="1" x14ac:dyDescent="0.3"/>
    <row r="140" spans="1:14" ht="14.25" customHeight="1" x14ac:dyDescent="0.35">
      <c r="G140" s="55"/>
      <c r="H140" s="55"/>
    </row>
    <row r="141" spans="1:14" ht="14.25" customHeight="1" x14ac:dyDescent="0.3"/>
    <row r="142" spans="1:14" ht="14.25" customHeight="1" x14ac:dyDescent="0.3"/>
    <row r="143" spans="1:14" ht="14.25" customHeight="1" x14ac:dyDescent="0.3"/>
    <row r="144" spans="1:1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sheetData>
  <mergeCells count="186">
    <mergeCell ref="B134:C134"/>
    <mergeCell ref="B136:C136"/>
    <mergeCell ref="L134:N134"/>
    <mergeCell ref="L136:N136"/>
    <mergeCell ref="L120:L121"/>
    <mergeCell ref="M120:M121"/>
    <mergeCell ref="N120:N121"/>
    <mergeCell ref="O120:O121"/>
    <mergeCell ref="L106:L107"/>
    <mergeCell ref="M106:M107"/>
    <mergeCell ref="N106:N107"/>
    <mergeCell ref="F128:I128"/>
    <mergeCell ref="J128:J129"/>
    <mergeCell ref="K120:K121"/>
    <mergeCell ref="A124:K124"/>
    <mergeCell ref="A125:K125"/>
    <mergeCell ref="A126:K126"/>
    <mergeCell ref="A128:A129"/>
    <mergeCell ref="D128:D129"/>
    <mergeCell ref="E128:E129"/>
    <mergeCell ref="K128:K129"/>
    <mergeCell ref="D120:D121"/>
    <mergeCell ref="E120:E121"/>
    <mergeCell ref="F120:I120"/>
    <mergeCell ref="O94:O98"/>
    <mergeCell ref="P120:P121"/>
    <mergeCell ref="A6:E6"/>
    <mergeCell ref="A5:L5"/>
    <mergeCell ref="A15:E15"/>
    <mergeCell ref="A14:L14"/>
    <mergeCell ref="A22:L22"/>
    <mergeCell ref="A23:E23"/>
    <mergeCell ref="A33:E33"/>
    <mergeCell ref="A32:L32"/>
    <mergeCell ref="A57:L57"/>
    <mergeCell ref="A58:E58"/>
    <mergeCell ref="A70:L70"/>
    <mergeCell ref="A71:E71"/>
    <mergeCell ref="A84:E84"/>
    <mergeCell ref="A104:E104"/>
    <mergeCell ref="A103:L103"/>
    <mergeCell ref="A117:L117"/>
    <mergeCell ref="A118:E118"/>
    <mergeCell ref="O106:O107"/>
    <mergeCell ref="P106:P107"/>
    <mergeCell ref="E106:E107"/>
    <mergeCell ref="O108:O111"/>
    <mergeCell ref="F104:J104"/>
    <mergeCell ref="A106:A107"/>
    <mergeCell ref="B106:B107"/>
    <mergeCell ref="C106:C107"/>
    <mergeCell ref="D106:D107"/>
    <mergeCell ref="A102:K102"/>
    <mergeCell ref="A88:A97"/>
    <mergeCell ref="F106:I106"/>
    <mergeCell ref="J106:J107"/>
    <mergeCell ref="K106:K107"/>
    <mergeCell ref="E86:E87"/>
    <mergeCell ref="F86:I86"/>
    <mergeCell ref="C86:C87"/>
    <mergeCell ref="D86:D87"/>
    <mergeCell ref="M86:M87"/>
    <mergeCell ref="N86:N87"/>
    <mergeCell ref="O86:O87"/>
    <mergeCell ref="P86:P87"/>
    <mergeCell ref="J86:J87"/>
    <mergeCell ref="K86:K87"/>
    <mergeCell ref="L86:L87"/>
    <mergeCell ref="J120:J121"/>
    <mergeCell ref="A116:K116"/>
    <mergeCell ref="F118:J118"/>
    <mergeCell ref="A120:A121"/>
    <mergeCell ref="B120:B121"/>
    <mergeCell ref="C120:C121"/>
    <mergeCell ref="O88:O89"/>
    <mergeCell ref="A108:A110"/>
    <mergeCell ref="P73:P74"/>
    <mergeCell ref="O77:O78"/>
    <mergeCell ref="P77:P78"/>
    <mergeCell ref="A73:A74"/>
    <mergeCell ref="B73:B74"/>
    <mergeCell ref="C73:C74"/>
    <mergeCell ref="D73:D74"/>
    <mergeCell ref="E73:E74"/>
    <mergeCell ref="F73:I73"/>
    <mergeCell ref="J73:J74"/>
    <mergeCell ref="A77:A81"/>
    <mergeCell ref="A82:K82"/>
    <mergeCell ref="A83:K83"/>
    <mergeCell ref="F84:J84"/>
    <mergeCell ref="A86:A87"/>
    <mergeCell ref="B86:B87"/>
    <mergeCell ref="A69:K69"/>
    <mergeCell ref="F71:J71"/>
    <mergeCell ref="K73:K74"/>
    <mergeCell ref="L73:L74"/>
    <mergeCell ref="M73:M74"/>
    <mergeCell ref="N73:N74"/>
    <mergeCell ref="O73:O74"/>
    <mergeCell ref="A56:K56"/>
    <mergeCell ref="A60:A61"/>
    <mergeCell ref="B60:B61"/>
    <mergeCell ref="C60:C61"/>
    <mergeCell ref="D60:D61"/>
    <mergeCell ref="O62:O66"/>
    <mergeCell ref="A64:A67"/>
    <mergeCell ref="J60:J61"/>
    <mergeCell ref="K60:K61"/>
    <mergeCell ref="L60:L61"/>
    <mergeCell ref="M60:M61"/>
    <mergeCell ref="N60:N61"/>
    <mergeCell ref="O60:O61"/>
    <mergeCell ref="P60:P61"/>
    <mergeCell ref="E60:E61"/>
    <mergeCell ref="F60:I60"/>
    <mergeCell ref="O41:O45"/>
    <mergeCell ref="P41:P45"/>
    <mergeCell ref="O49:O52"/>
    <mergeCell ref="D35:D36"/>
    <mergeCell ref="E35:E36"/>
    <mergeCell ref="A38:A39"/>
    <mergeCell ref="A40:A46"/>
    <mergeCell ref="A50:A51"/>
    <mergeCell ref="O35:O36"/>
    <mergeCell ref="P35:P36"/>
    <mergeCell ref="A13:K13"/>
    <mergeCell ref="F15:J15"/>
    <mergeCell ref="A17:A18"/>
    <mergeCell ref="B17:B18"/>
    <mergeCell ref="C17:C18"/>
    <mergeCell ref="C25:C26"/>
    <mergeCell ref="D25:D26"/>
    <mergeCell ref="A27:A28"/>
    <mergeCell ref="E25:E26"/>
    <mergeCell ref="F25:I25"/>
    <mergeCell ref="J25:J26"/>
    <mergeCell ref="K25:K26"/>
    <mergeCell ref="A25:A26"/>
    <mergeCell ref="B25:B26"/>
    <mergeCell ref="D17:D18"/>
    <mergeCell ref="E17:E18"/>
    <mergeCell ref="F17:I17"/>
    <mergeCell ref="J17:J18"/>
    <mergeCell ref="L25:L26"/>
    <mergeCell ref="M25:M26"/>
    <mergeCell ref="N25:N26"/>
    <mergeCell ref="O25:O26"/>
    <mergeCell ref="P25:P26"/>
    <mergeCell ref="K17:K18"/>
    <mergeCell ref="A21:K21"/>
    <mergeCell ref="A35:A36"/>
    <mergeCell ref="B35:B36"/>
    <mergeCell ref="C35:C36"/>
    <mergeCell ref="K35:K36"/>
    <mergeCell ref="F35:I35"/>
    <mergeCell ref="J35:J36"/>
    <mergeCell ref="L35:L36"/>
    <mergeCell ref="M35:M36"/>
    <mergeCell ref="N35:N36"/>
    <mergeCell ref="L17:L18"/>
    <mergeCell ref="M17:M18"/>
    <mergeCell ref="N17:N18"/>
    <mergeCell ref="O17:O18"/>
    <mergeCell ref="P17:P18"/>
    <mergeCell ref="A31:K31"/>
    <mergeCell ref="F33:J33"/>
    <mergeCell ref="F23:J23"/>
    <mergeCell ref="M1:Q1"/>
    <mergeCell ref="A2:P2"/>
    <mergeCell ref="O10:O11"/>
    <mergeCell ref="P10:P11"/>
    <mergeCell ref="J8:J9"/>
    <mergeCell ref="K8:K9"/>
    <mergeCell ref="L8:L9"/>
    <mergeCell ref="M8:M9"/>
    <mergeCell ref="N8:N9"/>
    <mergeCell ref="O8:O9"/>
    <mergeCell ref="P8:P9"/>
    <mergeCell ref="A4:K4"/>
    <mergeCell ref="F6:J6"/>
    <mergeCell ref="A8:A9"/>
    <mergeCell ref="B8:B9"/>
    <mergeCell ref="C8:C9"/>
    <mergeCell ref="D8:D9"/>
    <mergeCell ref="E8:E9"/>
    <mergeCell ref="F8:I8"/>
  </mergeCells>
  <pageMargins left="0.39370078740157483" right="0.39370078740157483" top="1.1811023622047245" bottom="0.39370078740157483" header="0.59055118110236227" footer="0"/>
  <pageSetup paperSize="9" scale="58" firstPageNumber="7" orientation="landscape" useFirstPageNumber="1" r:id="rId1"/>
  <headerFooter>
    <oddHeader>&amp;C&amp;"Times New Roman,обычный"&amp;14&amp;P&amp;R
&amp;"Times New Roman,обычный"&amp;14Продовження додатка</oddHeader>
    <firstHeader xml:space="preserve">&amp;R
</firstHeader>
  </headerFooter>
  <rowBreaks count="4" manualBreakCount="4">
    <brk id="19" max="15" man="1"/>
    <brk id="38" max="15" man="1"/>
    <brk id="101" max="15" man="1"/>
    <brk id="112"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Sheet1</vt:lpstr>
      <vt:lpstr>Sheet1!Область_печати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Пользователь</cp:lastModifiedBy>
  <cp:lastPrinted>2025-09-23T13:20:41Z</cp:lastPrinted>
  <dcterms:created xsi:type="dcterms:W3CDTF">2025-09-09T10:26:21Z</dcterms:created>
  <dcterms:modified xsi:type="dcterms:W3CDTF">2025-09-25T10:42:06Z</dcterms:modified>
</cp:coreProperties>
</file>